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0" rupBuild="23127"/>
  <workbookPr filterPrivacy="1"/>
  <xr:revisionPtr revIDLastSave="0" documentId="13_ncr:1_{29B6DAD8-8AA6-45C6-8018-CCDC2D69493B}" xr6:coauthVersionLast="45" xr6:coauthVersionMax="45" xr10:uidLastSave="{00000000-0000-0000-0000-000000000000}"/>
  <bookViews>
    <workbookView xWindow="-120" yWindow="-120" windowWidth="29040" windowHeight="15840" firstSheet="32" activeTab="42" xr2:uid="{00000000-000D-0000-FFFF-FFFF00000000}"/>
  </bookViews>
  <sheets>
    <sheet name="Definice_Legenda" sheetId="118" r:id="rId1"/>
    <sheet name="OBSAH" sheetId="60" r:id="rId2"/>
    <sheet name="PŘÍLOHA I" sheetId="7" r:id="rId3"/>
    <sheet name="EU OV1 " sheetId="119" r:id="rId4"/>
    <sheet name="EU KM1" sheetId="120" r:id="rId5"/>
    <sheet name="EU INS1" sheetId="3" r:id="rId6"/>
    <sheet name="EU INS2" sheetId="5" r:id="rId7"/>
    <sheet name="EU OVC" sheetId="6" r:id="rId8"/>
    <sheet name="PŘÍLOHA III" sheetId="8" r:id="rId9"/>
    <sheet name="EU OVA" sheetId="9" r:id="rId10"/>
    <sheet name="EU OVB" sheetId="10" r:id="rId11"/>
    <sheet name="PŘÍLOHA V" sheetId="11" r:id="rId12"/>
    <sheet name="EU LI1 " sheetId="12" r:id="rId13"/>
    <sheet name="EU LI2" sheetId="13" r:id="rId14"/>
    <sheet name=" EU LI3" sheetId="14" r:id="rId15"/>
    <sheet name="EU LIA" sheetId="15" r:id="rId16"/>
    <sheet name="EU LIB" sheetId="17" r:id="rId17"/>
    <sheet name="EU PV1" sheetId="18" r:id="rId18"/>
    <sheet name="PŘÍLOHA VII" sheetId="19" r:id="rId19"/>
    <sheet name="EU CC1" sheetId="121" r:id="rId20"/>
    <sheet name="EU CC2  " sheetId="122" r:id="rId21"/>
    <sheet name="EU CCA " sheetId="123" r:id="rId22"/>
    <sheet name="PŘÍLOHA IX" sheetId="23" r:id="rId23"/>
    <sheet name="EU CCyB1" sheetId="124" r:id="rId24"/>
    <sheet name="EU CCyB2" sheetId="125" r:id="rId25"/>
    <sheet name="PŘÍLOHA XI" sheetId="27" r:id="rId26"/>
    <sheet name="EU LR1 – LRSum " sheetId="126" r:id="rId27"/>
    <sheet name="EU LR2 – LRCom" sheetId="127" r:id="rId28"/>
    <sheet name="EU LR3 – LRSpl " sheetId="128" r:id="rId29"/>
    <sheet name="EU LRA" sheetId="31" r:id="rId30"/>
    <sheet name="PŘÍLOHA XIII" sheetId="33" r:id="rId31"/>
    <sheet name="EU LIQA" sheetId="34" r:id="rId32"/>
    <sheet name="EU LIQ1" sheetId="144" r:id="rId33"/>
    <sheet name="EU LIQB" sheetId="36" r:id="rId34"/>
    <sheet name="EU LIQ2" sheetId="145" r:id="rId35"/>
    <sheet name="PŘÍLOHA XV" sheetId="38" r:id="rId36"/>
    <sheet name="EU CRA" sheetId="39" r:id="rId37"/>
    <sheet name="EU CRB" sheetId="40" r:id="rId38"/>
    <sheet name="EU CR1" sheetId="146" r:id="rId39"/>
    <sheet name="EU CR1-A " sheetId="141" r:id="rId40"/>
    <sheet name="EU CR2" sheetId="43" r:id="rId41"/>
    <sheet name="EU CR2a" sheetId="44" r:id="rId42"/>
    <sheet name="EU CQ1" sheetId="147" r:id="rId43"/>
    <sheet name="EU CQ2" sheetId="46" r:id="rId44"/>
    <sheet name="EU CQ3" sheetId="143" r:id="rId45"/>
    <sheet name="EU CQ4" sheetId="48" r:id="rId46"/>
    <sheet name=" EU CQ5" sheetId="49" r:id="rId47"/>
    <sheet name="EU CQ6" sheetId="50" r:id="rId48"/>
    <sheet name="EU CQ7" sheetId="51" r:id="rId49"/>
    <sheet name="EU CQ8" sheetId="52" r:id="rId50"/>
    <sheet name="PŘÍLOHA XVII" sheetId="53" r:id="rId51"/>
    <sheet name="EU CRC" sheetId="54" r:id="rId52"/>
    <sheet name="EU CR3 " sheetId="129" r:id="rId53"/>
    <sheet name="PŘÍLOHA XIX" sheetId="56" r:id="rId54"/>
    <sheet name="EU CRD" sheetId="57" r:id="rId55"/>
    <sheet name="EU CR4" sheetId="130" r:id="rId56"/>
    <sheet name="EU CR5 " sheetId="131" r:id="rId57"/>
    <sheet name="PŘÍLOHA XXI" sheetId="77" r:id="rId58"/>
    <sheet name="EU CRE" sheetId="78" r:id="rId59"/>
    <sheet name="EU CR6 " sheetId="132" r:id="rId60"/>
    <sheet name="EU CR6-A" sheetId="80" r:id="rId61"/>
    <sheet name="EU CR7 " sheetId="133" r:id="rId62"/>
    <sheet name="EU CR7-A " sheetId="134" r:id="rId63"/>
    <sheet name="EU CR8" sheetId="83" r:id="rId64"/>
    <sheet name="EU CR9" sheetId="84" r:id="rId65"/>
    <sheet name="EU CR9.1" sheetId="85" r:id="rId66"/>
    <sheet name="PŘÍLOHA XXIII" sheetId="86" r:id="rId67"/>
    <sheet name="EU CR10" sheetId="135" r:id="rId68"/>
    <sheet name="PŘÍLOHA XXV" sheetId="88" r:id="rId69"/>
    <sheet name="EU CCRA" sheetId="89" r:id="rId70"/>
    <sheet name="EU CCR1" sheetId="90" r:id="rId71"/>
    <sheet name="EU CCR2" sheetId="91" r:id="rId72"/>
    <sheet name="EU CCR3" sheetId="92" r:id="rId73"/>
    <sheet name="EU CCR4" sheetId="93" r:id="rId74"/>
    <sheet name="EU CCR5" sheetId="94" r:id="rId75"/>
    <sheet name="EU CCR6" sheetId="95" r:id="rId76"/>
    <sheet name="EU CCR7" sheetId="96" r:id="rId77"/>
    <sheet name="EU CCR8" sheetId="97" r:id="rId78"/>
    <sheet name="PŘÍLOHA XXVII" sheetId="98" r:id="rId79"/>
    <sheet name="EU SECA" sheetId="100" r:id="rId80"/>
    <sheet name="EU SEC1" sheetId="101" r:id="rId81"/>
    <sheet name="EU SEC2" sheetId="102" r:id="rId82"/>
    <sheet name="EU SEC3" sheetId="103" r:id="rId83"/>
    <sheet name="EU SEC4" sheetId="104" r:id="rId84"/>
    <sheet name="EU SEC5" sheetId="105" r:id="rId85"/>
    <sheet name="PŘÍLOHA XXIX" sheetId="106" r:id="rId86"/>
    <sheet name="EU MRA" sheetId="107" r:id="rId87"/>
    <sheet name="EU MR1 " sheetId="136" r:id="rId88"/>
    <sheet name="EU MRB" sheetId="109" r:id="rId89"/>
    <sheet name="EU MR2-A" sheetId="110" r:id="rId90"/>
    <sheet name="EU MR2-B" sheetId="111" r:id="rId91"/>
    <sheet name="EU MR3" sheetId="112" r:id="rId92"/>
    <sheet name="EU MR4" sheetId="113" r:id="rId93"/>
    <sheet name="PŘÍLOHA XXXI" sheetId="62" r:id="rId94"/>
    <sheet name="EU ORA" sheetId="63" r:id="rId95"/>
    <sheet name="EU OR1" sheetId="64" r:id="rId96"/>
    <sheet name="PŘÍLOHA XXXIII" sheetId="65" r:id="rId97"/>
    <sheet name="EU REMA" sheetId="66" r:id="rId98"/>
    <sheet name="EU REM1" sheetId="67" r:id="rId99"/>
    <sheet name="EU REM2" sheetId="68" r:id="rId100"/>
    <sheet name="EU REM3" sheetId="69" r:id="rId101"/>
    <sheet name="EU REM4" sheetId="70" r:id="rId102"/>
    <sheet name="EU REM5" sheetId="71" r:id="rId103"/>
    <sheet name="PŘÍLOHA XXXV" sheetId="72" r:id="rId104"/>
    <sheet name="EU AE1 " sheetId="137" r:id="rId105"/>
    <sheet name="EU AE2 " sheetId="138" r:id="rId106"/>
    <sheet name=" EU AE3 " sheetId="139" r:id="rId107"/>
    <sheet name="EU AE4" sheetId="76" r:id="rId108"/>
    <sheet name="EBA_GL_2018_01" sheetId="117" r:id="rId109"/>
    <sheet name="IFRS9 (468)" sheetId="116" r:id="rId110"/>
  </sheets>
  <externalReferences>
    <externalReference r:id="rId111"/>
    <externalReference r:id="rId112"/>
    <externalReference r:id="rId113"/>
    <externalReference r:id="rId114"/>
  </externalReferences>
  <definedNames>
    <definedName name="_xlnm._FilterDatabase" localSheetId="1" hidden="1">OBSAH!$B$6:$P$116</definedName>
    <definedName name="_ftn1" localSheetId="87">'EU MR1 '!$G$13</definedName>
    <definedName name="_ftnref1" localSheetId="87">'EU MR1 '!$G$10</definedName>
    <definedName name="_Toc483499698" localSheetId="12">'EU LI1 '!$C$3</definedName>
    <definedName name="_Toc483499734" localSheetId="91">'EU MR3'!#REF!</definedName>
    <definedName name="_Toc483499735" localSheetId="92">'EU MR4'!#REF!</definedName>
    <definedName name="_Toc510626265" localSheetId="108">EBA_GL_2018_01!#REF!</definedName>
    <definedName name="_Toc510626265" localSheetId="2">'PŘÍLOHA I'!#REF!</definedName>
    <definedName name="_Toc510626265" localSheetId="8">'PŘÍLOHA III'!#REF!</definedName>
    <definedName name="_Toc510626265" localSheetId="22">'PŘÍLOHA IX'!#REF!</definedName>
    <definedName name="_Toc510626265" localSheetId="11">'PŘÍLOHA V'!#REF!</definedName>
    <definedName name="_Toc510626265" localSheetId="18">'PŘÍLOHA VII'!#REF!</definedName>
    <definedName name="_Toc510626265" localSheetId="25">'PŘÍLOHA XI'!#REF!</definedName>
    <definedName name="_Toc510626265" localSheetId="30">'PŘÍLOHA XIII'!#REF!</definedName>
    <definedName name="_Toc510626265" localSheetId="53">'PŘÍLOHA XIX'!#REF!</definedName>
    <definedName name="_Toc510626265" localSheetId="35">'PŘÍLOHA XV'!#REF!</definedName>
    <definedName name="_Toc510626265" localSheetId="50">'PŘÍLOHA XVII'!#REF!</definedName>
    <definedName name="_Toc510626265" localSheetId="57">'PŘÍLOHA XXI'!#REF!</definedName>
    <definedName name="_Toc510626265" localSheetId="66">'PŘÍLOHA XXIII'!#REF!</definedName>
    <definedName name="_Toc510626265" localSheetId="85">'PŘÍLOHA XXIX'!#REF!</definedName>
    <definedName name="_Toc510626265" localSheetId="68">'PŘÍLOHA XXV'!#REF!</definedName>
    <definedName name="_Toc510626265" localSheetId="78">'PŘÍLOHA XXVII'!#REF!</definedName>
    <definedName name="_Toc510626265" localSheetId="93">'PŘÍLOHA XXXI'!#REF!</definedName>
    <definedName name="_Toc510626265" localSheetId="96">'PŘÍLOHA XXXIII'!#REF!</definedName>
    <definedName name="_Toc510626265" localSheetId="103">'PŘÍLOHA XXXV'!#REF!</definedName>
    <definedName name="_Toc510626266" localSheetId="108">EBA_GL_2018_01!#REF!</definedName>
    <definedName name="_Toc510626266" localSheetId="2">'PŘÍLOHA I'!#REF!</definedName>
    <definedName name="_Toc510626266" localSheetId="8">'PŘÍLOHA III'!#REF!</definedName>
    <definedName name="_Toc510626266" localSheetId="22">'PŘÍLOHA IX'!#REF!</definedName>
    <definedName name="_Toc510626266" localSheetId="11">'PŘÍLOHA V'!#REF!</definedName>
    <definedName name="_Toc510626266" localSheetId="18">'PŘÍLOHA VII'!#REF!</definedName>
    <definedName name="_Toc510626266" localSheetId="25">'PŘÍLOHA XI'!#REF!</definedName>
    <definedName name="_Toc510626266" localSheetId="30">'PŘÍLOHA XIII'!#REF!</definedName>
    <definedName name="_Toc510626266" localSheetId="53">'PŘÍLOHA XIX'!#REF!</definedName>
    <definedName name="_Toc510626266" localSheetId="35">'PŘÍLOHA XV'!#REF!</definedName>
    <definedName name="_Toc510626266" localSheetId="50">'PŘÍLOHA XVII'!#REF!</definedName>
    <definedName name="_Toc510626266" localSheetId="57">'PŘÍLOHA XXI'!#REF!</definedName>
    <definedName name="_Toc510626266" localSheetId="66">'PŘÍLOHA XXIII'!#REF!</definedName>
    <definedName name="_Toc510626266" localSheetId="85">'PŘÍLOHA XXIX'!#REF!</definedName>
    <definedName name="_Toc510626266" localSheetId="68">'PŘÍLOHA XXV'!#REF!</definedName>
    <definedName name="_Toc510626266" localSheetId="78">'PŘÍLOHA XXVII'!#REF!</definedName>
    <definedName name="_Toc510626266" localSheetId="93">'PŘÍLOHA XXXI'!#REF!</definedName>
    <definedName name="_Toc510626266" localSheetId="96">'PŘÍLOHA XXXIII'!#REF!</definedName>
    <definedName name="_Toc510626266" localSheetId="103">'PŘÍLOHA XXXV'!#REF!</definedName>
    <definedName name="_Toc510626267" localSheetId="108">EBA_GL_2018_01!#REF!</definedName>
    <definedName name="_Toc510626267" localSheetId="2">'PŘÍLOHA I'!#REF!</definedName>
    <definedName name="_Toc510626267" localSheetId="8">'PŘÍLOHA III'!#REF!</definedName>
    <definedName name="_Toc510626267" localSheetId="22">'PŘÍLOHA IX'!#REF!</definedName>
    <definedName name="_Toc510626267" localSheetId="11">'PŘÍLOHA V'!#REF!</definedName>
    <definedName name="_Toc510626267" localSheetId="18">'PŘÍLOHA VII'!#REF!</definedName>
    <definedName name="_Toc510626267" localSheetId="25">'PŘÍLOHA XI'!#REF!</definedName>
    <definedName name="_Toc510626267" localSheetId="30">'PŘÍLOHA XIII'!#REF!</definedName>
    <definedName name="_Toc510626267" localSheetId="53">'PŘÍLOHA XIX'!#REF!</definedName>
    <definedName name="_Toc510626267" localSheetId="35">'PŘÍLOHA XV'!#REF!</definedName>
    <definedName name="_Toc510626267" localSheetId="50">'PŘÍLOHA XVII'!#REF!</definedName>
    <definedName name="_Toc510626267" localSheetId="57">'PŘÍLOHA XXI'!#REF!</definedName>
    <definedName name="_Toc510626267" localSheetId="66">'PŘÍLOHA XXIII'!#REF!</definedName>
    <definedName name="_Toc510626267" localSheetId="85">'PŘÍLOHA XXIX'!#REF!</definedName>
    <definedName name="_Toc510626267" localSheetId="68">'PŘÍLOHA XXV'!#REF!</definedName>
    <definedName name="_Toc510626267" localSheetId="78">'PŘÍLOHA XXVII'!#REF!</definedName>
    <definedName name="_Toc510626267" localSheetId="93">'PŘÍLOHA XXXI'!#REF!</definedName>
    <definedName name="_Toc510626267" localSheetId="96">'PŘÍLOHA XXXIII'!#REF!</definedName>
    <definedName name="_Toc510626267" localSheetId="103">'PŘÍLOHA XXXV'!#REF!</definedName>
    <definedName name="_Toc510626268" localSheetId="108">EBA_GL_2018_01!#REF!</definedName>
    <definedName name="_Toc510626268" localSheetId="2">'PŘÍLOHA I'!#REF!</definedName>
    <definedName name="_Toc510626268" localSheetId="8">'PŘÍLOHA III'!#REF!</definedName>
    <definedName name="_Toc510626268" localSheetId="22">'PŘÍLOHA IX'!#REF!</definedName>
    <definedName name="_Toc510626268" localSheetId="11">'PŘÍLOHA V'!#REF!</definedName>
    <definedName name="_Toc510626268" localSheetId="18">'PŘÍLOHA VII'!#REF!</definedName>
    <definedName name="_Toc510626268" localSheetId="25">'PŘÍLOHA XI'!#REF!</definedName>
    <definedName name="_Toc510626268" localSheetId="30">'PŘÍLOHA XIII'!#REF!</definedName>
    <definedName name="_Toc510626268" localSheetId="53">'PŘÍLOHA XIX'!#REF!</definedName>
    <definedName name="_Toc510626268" localSheetId="35">'PŘÍLOHA XV'!#REF!</definedName>
    <definedName name="_Toc510626268" localSheetId="50">'PŘÍLOHA XVII'!#REF!</definedName>
    <definedName name="_Toc510626268" localSheetId="57">'PŘÍLOHA XXI'!#REF!</definedName>
    <definedName name="_Toc510626268" localSheetId="66">'PŘÍLOHA XXIII'!#REF!</definedName>
    <definedName name="_Toc510626268" localSheetId="85">'PŘÍLOHA XXIX'!#REF!</definedName>
    <definedName name="_Toc510626268" localSheetId="68">'PŘÍLOHA XXV'!#REF!</definedName>
    <definedName name="_Toc510626268" localSheetId="78">'PŘÍLOHA XXVII'!#REF!</definedName>
    <definedName name="_Toc510626268" localSheetId="93">'PŘÍLOHA XXXI'!#REF!</definedName>
    <definedName name="_Toc510626268" localSheetId="96">'PŘÍLOHA XXXIII'!#REF!</definedName>
    <definedName name="_Toc510626268" localSheetId="103">'PŘÍLOHA XXXV'!#REF!</definedName>
    <definedName name="_Toc510626269" localSheetId="108">EBA_GL_2018_01!#REF!</definedName>
    <definedName name="_Toc510626269" localSheetId="2">'PŘÍLOHA I'!#REF!</definedName>
    <definedName name="_Toc510626269" localSheetId="8">'PŘÍLOHA III'!#REF!</definedName>
    <definedName name="_Toc510626269" localSheetId="22">'PŘÍLOHA IX'!#REF!</definedName>
    <definedName name="_Toc510626269" localSheetId="11">'PŘÍLOHA V'!#REF!</definedName>
    <definedName name="_Toc510626269" localSheetId="18">'PŘÍLOHA VII'!#REF!</definedName>
    <definedName name="_Toc510626269" localSheetId="25">'PŘÍLOHA XI'!#REF!</definedName>
    <definedName name="_Toc510626269" localSheetId="30">'PŘÍLOHA XIII'!#REF!</definedName>
    <definedName name="_Toc510626269" localSheetId="53">'PŘÍLOHA XIX'!#REF!</definedName>
    <definedName name="_Toc510626269" localSheetId="35">'PŘÍLOHA XV'!#REF!</definedName>
    <definedName name="_Toc510626269" localSheetId="50">'PŘÍLOHA XVII'!#REF!</definedName>
    <definedName name="_Toc510626269" localSheetId="57">'PŘÍLOHA XXI'!#REF!</definedName>
    <definedName name="_Toc510626269" localSheetId="66">'PŘÍLOHA XXIII'!#REF!</definedName>
    <definedName name="_Toc510626269" localSheetId="85">'PŘÍLOHA XXIX'!#REF!</definedName>
    <definedName name="_Toc510626269" localSheetId="68">'PŘÍLOHA XXV'!#REF!</definedName>
    <definedName name="_Toc510626269" localSheetId="78">'PŘÍLOHA XXVII'!#REF!</definedName>
    <definedName name="_Toc510626269" localSheetId="93">'PŘÍLOHA XXXI'!#REF!</definedName>
    <definedName name="_Toc510626269" localSheetId="96">'PŘÍLOHA XXXIII'!#REF!</definedName>
    <definedName name="_Toc510626269" localSheetId="103">'PŘÍLOHA XXXV'!#REF!</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Titles" localSheetId="19">'EU CC1'!$7:$7</definedName>
    <definedName name="_xlnm.Print_Area" localSheetId="52">'EU CR3 '!$B$1:$K$21</definedName>
    <definedName name="_xlnm.Print_Area" localSheetId="60">'EU CR6-A'!$A$2:$J$24</definedName>
    <definedName name="_xlnm.Print_Area" localSheetId="61">'EU CR7 '!$B$2:$H$27</definedName>
    <definedName name="_xlnm.Print_Area" localSheetId="64">'EU CR9'!$B$4:$J$51</definedName>
    <definedName name="_xlnm.Print_Area" localSheetId="65">'EU CR9.1'!$B$2:$I$30</definedName>
    <definedName name="_xlnm.Print_Area" localSheetId="29">'EU LRA'!$B$2:$D$9</definedName>
    <definedName name="_xlnm.Print_Area" localSheetId="19">'EU CC1'!$B$7:$E$127</definedName>
    <definedName name="_xlnm.Print_Area" localSheetId="12">'EU LI1 '!$B$3:$J$31</definedName>
    <definedName name="_xlnm.Print_Area" localSheetId="26">'EU LR1 – LRSum '!$B$2:$D$21</definedName>
    <definedName name="_xlnm.Print_Area" localSheetId="27">'EU LR2 – LRCom'!$B$2:$E$72</definedName>
    <definedName name="_xlnm.Print_Area" localSheetId="28">'EU LR3 – LRSpl '!$B$2:$D$17</definedName>
    <definedName name="_xlnm.Print_Area" localSheetId="84">'EU SEC5'!$A$1:$E$19</definedName>
    <definedName name="_xlnm.Print_Area" localSheetId="1">OBSAH!$B$1:$P$128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 i="145" l="1"/>
  <c r="G9" i="145"/>
  <c r="G22" i="145" s="1"/>
  <c r="D12" i="145"/>
  <c r="E12" i="145"/>
  <c r="F12" i="145"/>
  <c r="G12" i="145"/>
  <c r="D15" i="145"/>
  <c r="E15" i="145"/>
  <c r="F15" i="145"/>
  <c r="G15" i="145"/>
  <c r="D19" i="145"/>
  <c r="E19" i="145"/>
  <c r="F19" i="145"/>
  <c r="G19" i="145"/>
  <c r="D27" i="145"/>
  <c r="E27" i="145"/>
  <c r="F27" i="145"/>
  <c r="G27" i="145"/>
  <c r="D36" i="145"/>
  <c r="E36" i="145"/>
  <c r="F36" i="145"/>
  <c r="G36" i="145"/>
  <c r="D21" i="144"/>
  <c r="E21" i="144"/>
  <c r="F21" i="144"/>
  <c r="G21" i="144"/>
  <c r="D36" i="144"/>
  <c r="E36" i="144"/>
  <c r="F36" i="144"/>
  <c r="G36" i="144"/>
  <c r="H36" i="144"/>
  <c r="I36" i="144"/>
  <c r="J36" i="144"/>
  <c r="K36" i="144"/>
  <c r="C5" i="139" l="1"/>
  <c r="D5" i="139"/>
  <c r="C6" i="139"/>
  <c r="D6" i="139"/>
  <c r="C7" i="139"/>
  <c r="D7" i="139"/>
  <c r="C13" i="139"/>
  <c r="D13" i="139"/>
  <c r="C14" i="139"/>
  <c r="D14" i="139"/>
  <c r="C21" i="139"/>
  <c r="D21" i="139"/>
  <c r="C7" i="137"/>
  <c r="G7" i="137"/>
  <c r="H7" i="137"/>
  <c r="C8" i="137"/>
  <c r="G8" i="137"/>
  <c r="G9" i="137"/>
  <c r="I9" i="137"/>
  <c r="G10" i="137"/>
  <c r="I10" i="137"/>
  <c r="J10" i="137"/>
  <c r="G13" i="137"/>
  <c r="I13" i="137"/>
  <c r="J13" i="137"/>
  <c r="G14" i="137"/>
  <c r="I14" i="137"/>
  <c r="G15" i="137"/>
  <c r="I15" i="137"/>
  <c r="C16" i="137"/>
  <c r="G16" i="137"/>
  <c r="G17" i="137"/>
  <c r="D16" i="123"/>
  <c r="E16" i="123"/>
  <c r="F16" i="123"/>
  <c r="G16" i="123"/>
  <c r="H16" i="123"/>
  <c r="I16" i="123"/>
  <c r="J16" i="123" a="1"/>
  <c r="J16" i="123" s="1"/>
  <c r="J17" i="123" s="1"/>
  <c r="J18" i="123" s="1"/>
  <c r="D17" i="123"/>
  <c r="E17" i="123"/>
  <c r="F17" i="123"/>
  <c r="F18" i="123" s="1"/>
  <c r="G17" i="123"/>
  <c r="G18" i="123" s="1"/>
  <c r="H17" i="123"/>
  <c r="I17" i="123"/>
  <c r="E18" i="123"/>
  <c r="H18" i="123"/>
  <c r="I18" i="123"/>
  <c r="D51" i="120"/>
  <c r="D52" i="120"/>
  <c r="D53" i="12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<sst xmlns="http://schemas.openxmlformats.org/spreadsheetml/2006/main" count="5087" uniqueCount="2145">
  <si>
    <t>Šablona EU KM1 – Klíčové ukazatele</t>
  </si>
  <si>
    <t>Šablona EU INS1 – Účasti v pojišťovnách</t>
  </si>
  <si>
    <t>Šablona EU INS2 – Informace finančních konglomerátů o kapitálu a ukazateli kapitálové přiměřenosti</t>
  </si>
  <si>
    <t>Šablona EU OV1 – Přehled celkového objemu rizikové expozice</t>
  </si>
  <si>
    <t>Celkový objem rizikové expozice</t>
  </si>
  <si>
    <t>Celkové kapitálové požadavky</t>
  </si>
  <si>
    <t>a</t>
  </si>
  <si>
    <t>b</t>
  </si>
  <si>
    <t>c</t>
  </si>
  <si>
    <t>T</t>
  </si>
  <si>
    <t>T-1</t>
  </si>
  <si>
    <t>Úvěrové riziko (vyjma úvěrového rizika protistrany)</t>
  </si>
  <si>
    <t xml:space="preserve">Z toho standardizovaný přístup </t>
  </si>
  <si>
    <t>Z toho rozřazovací přístup</t>
  </si>
  <si>
    <t>EU 4a</t>
  </si>
  <si>
    <t>Z toho akcie na základě metody zjednodušené rizikové váhy</t>
  </si>
  <si>
    <t xml:space="preserve">Úvěrové riziko protistrany (CCR) </t>
  </si>
  <si>
    <t>Z toho metoda interního modelu</t>
  </si>
  <si>
    <t>EU 8a</t>
  </si>
  <si>
    <t>Z toho expozice vůči ústřední protistraně</t>
  </si>
  <si>
    <t>EU 8b</t>
  </si>
  <si>
    <t>Z toho úvěrová úprava ocenění (CVA)</t>
  </si>
  <si>
    <t>Z toho ostatní CCR</t>
  </si>
  <si>
    <t>Nepoužije se</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</si>
  <si>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</si>
  <si>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</si>
  <si>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</si>
  <si>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</si>
  <si>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</si>
  <si>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</si>
  <si>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</si>
  <si>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</si>
  <si>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</si>
  <si>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</si>
  <si>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</si>
  <si>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</si>
  <si>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</si>
  <si>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</si>
  <si>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</si>
  <si>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</si>
  <si>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</si>
  <si>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</si>
  <si>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</si>
  <si>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d</t>
  </si>
  <si>
    <t>e</t>
  </si>
  <si>
    <t xml:space="preserve">T-1 </t>
  </si>
  <si>
    <t>T-2</t>
  </si>
  <si>
    <t>T-3</t>
  </si>
  <si>
    <t>T-4</t>
  </si>
  <si>
    <t>Dostupný kapitál (objem)</t>
  </si>
  <si>
    <t xml:space="preserve">Kmenový kapitál tier 1 </t>
  </si>
  <si>
    <t xml:space="preserve">Kapitál tier 1 </t>
  </si>
  <si>
    <t xml:space="preserve">Celkový kapitál </t>
  </si>
  <si>
    <t>Objemy rizikově vážených expozic</t>
  </si>
  <si>
    <r>
      <rPr>
        <b/>
        <sz val="11"/>
        <color rgb="FF000000"/>
        <rFont val="Calibri"/>
        <family val="2"/>
        <scheme val="minor"/>
      </rPr>
      <t>Kapitálové poměry (vyjádřeno jako procentní podíl objemu rizikově vážené expozice)</t>
    </r>
  </si>
  <si>
    <r>
      <rPr>
        <sz val="11"/>
        <color theme="1"/>
        <rFont val="Calibri"/>
        <family val="2"/>
        <scheme val="minor"/>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</si>
  <si>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</si>
  <si>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</si>
  <si>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</si>
  <si>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</si>
  <si>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theme="1"/>
        <rFont val="Calibri"/>
        <family val="2"/>
        <scheme val="minor"/>
      </rPr>
      <t>Dodatečné kapitálové požadavky k řešení rizik jiných než je riziko nadměrné páky (%)</t>
    </r>
    <r>
      <rPr>
        <sz val="11"/>
        <color rgb="FF000000"/>
        <rFont val="Calibri"/>
        <family val="2"/>
        <scheme val="minor"/>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</si>
  <si>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</si>
  <si>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</si>
  <si>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</si>
  <si>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</si>
  <si>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</si>
  <si>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</si>
  <si>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</si>
  <si>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</si>
  <si>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</si>
  <si>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</si>
  <si>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</si>
  <si>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</si>
  <si>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</si>
  <si>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</si>
  <si>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</si>
  <si>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</si>
  <si>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</si>
  <si>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</si>
  <si>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</si>
  <si>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</si>
  <si>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</si>
  <si>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</si>
  <si>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theme="1"/>
        <rFont val="Calibri"/>
        <family val="2"/>
        <scheme val="minor"/>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</si>
  <si>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</si>
  <si>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</si>
  <si>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</si>
  <si>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</si>
  <si>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</si>
  <si>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</si>
  <si>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</si>
  <si>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</si>
  <si>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</si>
  <si>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</si>
  <si>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</si>
  <si>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</si>
  <si>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</si>
  <si>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</si>
  <si>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</si>
  <si>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</si>
  <si>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</si>
  <si>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</si>
  <si>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</si>
  <si>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</si>
  <si>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</si>
  <si>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</si>
  <si>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Hodnota expozice</t>
  </si>
  <si>
    <t>Výše rizikové expozice</t>
  </si>
  <si>
    <t>Kapitálové nástroje držené v pojišťovnách, zajišťovnách nebo pojišťovacích holdingových společnostech, které se neodečítají od kapitálu</t>
  </si>
  <si>
    <t xml:space="preserve">Doplňkové kapitálové požadavky finančního konglomerátu (objem) </t>
  </si>
  <si>
    <t>Ukazatel kapitálové přiměřenosti finančního konglomerátu (%)</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</si>
  <si>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</si>
  <si>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</si>
  <si>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</si>
  <si>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Text ve volném formátu</t>
  </si>
  <si>
    <t>Čl. 438 písm. a) CRR</t>
  </si>
  <si>
    <t>(a)</t>
  </si>
  <si>
    <t>Přístup k hodnocení přiměřenosti vnitřně stanoveného kapitálu</t>
  </si>
  <si>
    <t>Čl. 438 písm. c) CRR</t>
  </si>
  <si>
    <t>(b)</t>
  </si>
  <si>
    <t>Na vyžádání daného příslušného orgánu výsledek interního postupu pro hodnocení kapitálové přiměřenosti instituce</t>
  </si>
  <si>
    <t>Tabulka EU OVC – Informace o interním postupu pro hodnocení kapitálové přiměřenosti</t>
  </si>
  <si>
    <t>Řádek</t>
  </si>
  <si>
    <t xml:space="preserve">Z toho základní přístup IRB </t>
  </si>
  <si>
    <t xml:space="preserve">Z toho pokročilý přístup IRB </t>
  </si>
  <si>
    <t>Tabulka EU OVA – Přístup instituce k řízení rizik</t>
  </si>
  <si>
    <t>Tabulka EU OVB – Zpřístupňování informací o systémech správy a řízení</t>
  </si>
  <si>
    <t>Pole s volně zadávanými kvalitativními informacemi</t>
  </si>
  <si>
    <t>Právní základ</t>
  </si>
  <si>
    <t>Kvalitativní informace – volně zadávané</t>
  </si>
  <si>
    <t>Čl. 435 odst. 1 písm. f) CRR</t>
  </si>
  <si>
    <t>Zpřístupnění stručného prohlášení o riziku schváleného vedoucím orgánem</t>
  </si>
  <si>
    <t>Čl. 435 odst. 1 písm. b) CRR</t>
  </si>
  <si>
    <t xml:space="preserve">(b) </t>
  </si>
  <si>
    <t>Informace o struktuře správy a řízení pro jednotlivé druhy rizik</t>
  </si>
  <si>
    <t>Čl. 435 odst. 1 písm. e) CRR</t>
  </si>
  <si>
    <t xml:space="preserve">(c) </t>
  </si>
  <si>
    <t>Prohlášení schválené vedoucím orgánem o přiměřenosti opatření k řízení rizik</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</si>
  <si>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</si>
  <si>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</si>
  <si>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</si>
  <si>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</si>
  <si>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</si>
  <si>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</si>
  <si>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</si>
  <si>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Strategie a procesy řízení jednotlivých kategorií rizik</t>
  </si>
  <si>
    <t>Čl. 435 odst. 1 písm. a) a d) CRR</t>
  </si>
  <si>
    <t>(g)</t>
  </si>
  <si>
    <t>Informace o strategiích a postupech řízení, zajišťování a snižování rizik, jakož i sledování efektivity zajištění a snižování rizika</t>
  </si>
  <si>
    <t>Čl. 435 odst. 2 písm. a) CRR</t>
  </si>
  <si>
    <t>Počet funkcí ve vedoucím orgánu společnosti zastávaných členy vedoucího orgánu</t>
  </si>
  <si>
    <t>Čl. 435 odst. 2 písm. b) CRR</t>
  </si>
  <si>
    <t>Informace o politice přijímání pracovníků pro výběr členů vedoucího orgánu a jejich skutečných znalostech, dovednostech a zkušenostech</t>
  </si>
  <si>
    <t>Čl. 435 odst. 2 písm. c) CRR</t>
  </si>
  <si>
    <t>(c)</t>
  </si>
  <si>
    <t>Informace o politice různorodosti s ohledem na výběr členů vedoucího orgánu</t>
  </si>
  <si>
    <t>Čl. 435 odst. 2 písm. d) CRR</t>
  </si>
  <si>
    <t>Informace o tom, zda instituce zřídila zvláštní výbor pro rizika a jaká je četnost zasedání výboru</t>
  </si>
  <si>
    <t>Čl. 435 odst. 2 písm. e) CRR</t>
  </si>
  <si>
    <t xml:space="preserve">Popis toku informací o riziku pro vedoucí orgán </t>
  </si>
  <si>
    <t xml:space="preserve">Šablona EU LI1 – Rozdíly mezi rozsahem účetní a obezřetnostní konsolidace a přiřazování kategorií účetní závěrky ke kategoriím regulačních rizik </t>
  </si>
  <si>
    <t xml:space="preserve">Šablona EU LI2 – Hlavní zdroje rozdílů mezi regulatorními hodnotami expozic a účetními hodnotami v účetní závěrce </t>
  </si>
  <si>
    <t xml:space="preserve">Šablona EU LI3 – Přehled rozdílů v rozsahu konsolidace (podle jednotlivých subjektů) </t>
  </si>
  <si>
    <t>Tabulka EU LIA – Vysvětlení rozdílů mezi hodnotami pro účely účetnictví a regulace</t>
  </si>
  <si>
    <t>Tabulka EU LIB – Ostatní kvalitativní informace o oblasti působnosti</t>
  </si>
  <si>
    <t>Šablona EU PV1 – Úpravy v rámci obezřetného oceňování</t>
  </si>
  <si>
    <t>f</t>
  </si>
  <si>
    <t>g</t>
  </si>
  <si>
    <t xml:space="preserve"> </t>
  </si>
  <si>
    <t>Účetní hodnoty vykázané ve zveřejněné účetní závěrce</t>
  </si>
  <si>
    <t>Účetní hodnoty podle obezřetnostní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</si>
  <si>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</si>
  <si>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</si>
  <si>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</si>
  <si>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</si>
  <si>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</si>
  <si>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</si>
  <si>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Rozdělení podle kategorií aktiv v rozvaze ve zveřejněné účetní závěrce</t>
  </si>
  <si>
    <t>….</t>
  </si>
  <si>
    <t>xxx</t>
  </si>
  <si>
    <t xml:space="preserve">Aktiva celkem </t>
  </si>
  <si>
    <t>Rozdělení podle kategorií závazků v rozvaze ve zveřejněné účetní závěrce</t>
  </si>
  <si>
    <t>1</t>
  </si>
  <si>
    <t xml:space="preserve">Závazky celkem </t>
  </si>
  <si>
    <t xml:space="preserve">Položky podléhající příslušnému rámci </t>
  </si>
  <si>
    <t>Rámec pro úvěrové riziko</t>
  </si>
  <si>
    <t xml:space="preserve">Rámec pro sekuritizaci </t>
  </si>
  <si>
    <t xml:space="preserve">Rámec pro úvěrové riziko protistrany </t>
  </si>
  <si>
    <t>Rámec pro tržní riziko</t>
  </si>
  <si>
    <t>Výše účetní hodnoty aktiv, na niž se vztahuje působnost obezřetnostní konsolidace (podle šablony EU LI1)</t>
  </si>
  <si>
    <t>Výše účetní hodnoty pasiv, na niž se vztahuje působnost obezřetnostní konsolidace (podle šablony EU LI1)</t>
  </si>
  <si>
    <t>Čistá výše, na niž se vztahuje působnost obezřetnostní konsolidace, celkem</t>
  </si>
  <si>
    <t>Podrozvahové hodnoty</t>
  </si>
  <si>
    <t xml:space="preserve">Rozdíly v ocenění </t>
  </si>
  <si>
    <t>Rozdíly vzniklé z titulu rozdílných pravidel započtení, mimo rozdíly uvedené na řádku 2</t>
  </si>
  <si>
    <t>Rozdíly vzniklé z titulu zohlednění rezerv</t>
  </si>
  <si>
    <t>Rozdíly vzniklé z titulu použití technik snižování úvěrového rizika</t>
  </si>
  <si>
    <t>Rozdíly vzniklé z titulu úvěrových konverzních faktorů</t>
  </si>
  <si>
    <t>Rozdíly vzniklé z titulu sekuritizace s převodem rizika</t>
  </si>
  <si>
    <t>Ostatní rozdíly</t>
  </si>
  <si>
    <t>Hodnoty expozic posuzované pro regulatorní účely</t>
  </si>
  <si>
    <t>h</t>
  </si>
  <si>
    <t>Název subjektu</t>
  </si>
  <si>
    <t>Metoda účetní konsolidace</t>
  </si>
  <si>
    <t>Metoda obezřetnostní konsolidace</t>
  </si>
  <si>
    <t>Popis subjektu</t>
  </si>
  <si>
    <t>Plná konsolidace</t>
  </si>
  <si>
    <t>Poměrná konsolidace</t>
  </si>
  <si>
    <t>Ekvivalenční metoda</t>
  </si>
  <si>
    <t>Ani konsolidováno, ani odečteno</t>
  </si>
  <si>
    <t>Odečteno</t>
  </si>
  <si>
    <t>Subjekt A</t>
  </si>
  <si>
    <t>X</t>
  </si>
  <si>
    <t>Úvěrová instituce</t>
  </si>
  <si>
    <t>Subjekt N</t>
  </si>
  <si>
    <t>Subjekt Z</t>
  </si>
  <si>
    <t>Pojišťovací subjekt</t>
  </si>
  <si>
    <t>Subjekt AA</t>
  </si>
  <si>
    <t>Nevýznamná leasingová společnost</t>
  </si>
  <si>
    <t>Čl. 436 písm. b) CRR</t>
  </si>
  <si>
    <t>Rozdíly mezi sloupci a) a b) v šabloně EU LI1</t>
  </si>
  <si>
    <t>Čl. 436 písm. d) CRR</t>
  </si>
  <si>
    <t>Kvalitativní informace o hlavních rozdílech vyplývajících z rozdílného rozsahu konsolidace pro účetní a regulatorní účely podle šablony EU LI2</t>
  </si>
  <si>
    <t>Čl. 436 písm. f) CRR</t>
  </si>
  <si>
    <t>Překážky bránící okamžitému převodu kapitálu nebo splacení závazků v rámci skupiny</t>
  </si>
  <si>
    <t>Čl. 436 písm. g) CRR</t>
  </si>
  <si>
    <t xml:space="preserve">Dceřiné podniky nezahrnuté do konsolidace, jejichž kapitál je nižší, než je požadováno </t>
  </si>
  <si>
    <t>Čl. 436 písm. h) CRR</t>
  </si>
  <si>
    <t>Využití výjimky podle článku 7 CRR nebo individuální konsolidace podle článku 9 CRR</t>
  </si>
  <si>
    <t>Souhrnná částka, o niž je skutečný kapitál nižší, než je požadováno, ve všech dceřiných podnicích nezahrnutých do konsolidace</t>
  </si>
  <si>
    <t>Pevně daný formát</t>
  </si>
  <si>
    <t>EU e1</t>
  </si>
  <si>
    <t>EU e2</t>
  </si>
  <si>
    <t>Kategorie rizika</t>
  </si>
  <si>
    <t>AVA na úrovni kategorie – nejistota ocenění</t>
  </si>
  <si>
    <t>Celkem na úrovni kategorie po diverzifikaci</t>
  </si>
  <si>
    <t>AVA na úrovni kategorie</t>
  </si>
  <si>
    <t>Vlastní kapitál</t>
  </si>
  <si>
    <t>Úrokové sazby</t>
  </si>
  <si>
    <t>Cizí měna</t>
  </si>
  <si>
    <t>Úvěr</t>
  </si>
  <si>
    <t>Komodity</t>
  </si>
  <si>
    <t>AVA zohledňující nepodchycená úvěrová rozpětí</t>
  </si>
  <si>
    <t>AVA zohledňující investiční náklady a náklady na financování</t>
  </si>
  <si>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obchodním portfoliu</t>
    </r>
  </si>
  <si>
    <r>
      <rPr>
        <sz val="8"/>
        <color theme="1"/>
        <rFont val="Arial"/>
        <family val="2"/>
      </rPr>
      <t>Z toho:</t>
    </r>
    <r>
      <rPr>
        <sz val="8"/>
        <color theme="1"/>
        <rFont val="Arial"/>
        <family val="2"/>
      </rPr>
      <t xml:space="preserve"> </t>
    </r>
    <r>
      <rPr>
        <b/>
        <sz val="8"/>
        <color rgb="FF000000"/>
        <rFont val="Arial"/>
        <family val="2"/>
      </rPr>
      <t>základní postup celkem</t>
    </r>
    <r>
      <rPr>
        <sz val="8"/>
        <color rgb="FF000000"/>
        <rFont val="Arial"/>
        <family val="2"/>
      </rPr>
      <t xml:space="preserve"> v neobchodním portfoliu</t>
    </r>
  </si>
  <si>
    <t>Nejistota tržních cen</t>
  </si>
  <si>
    <t>Náklady na uzavření pozice</t>
  </si>
  <si>
    <t>Koncentrované pozice</t>
  </si>
  <si>
    <t>Předčasné ukončení</t>
  </si>
  <si>
    <t>Modelové riziko</t>
  </si>
  <si>
    <t>Operační riziko</t>
  </si>
  <si>
    <t>Budoucí administrativní náklady</t>
  </si>
  <si>
    <t>Dodatečná úprava ocenění (AVA) celkem</t>
  </si>
  <si>
    <t>Šablona EU CC1 – Složení regulatorního kapitálu</t>
  </si>
  <si>
    <t>Šablona EU CC2 – Sesouhlasení regulatorního kapitálu s rozvahou v auditované účetní závěrce</t>
  </si>
  <si>
    <t>Šablona EU CCA – Základní vlastnosti nástrojů regulatorního kapitálu a nástrojů způsobilých závazků</t>
  </si>
  <si>
    <t xml:space="preserve"> (a)</t>
  </si>
  <si>
    <t xml:space="preserve">  (b)</t>
  </si>
  <si>
    <t>Výše</t>
  </si>
  <si>
    <r>
      <rPr>
        <b/>
        <sz val="11"/>
        <color theme="1"/>
        <rFont val="Calibri"/>
        <family val="2"/>
        <scheme val="minor"/>
      </rPr>
      <t>Zdroj podle referenčních čísel/písmen v rozvaze na základě regulatorní konsolidace</t>
    </r>
    <r>
      <rPr>
        <sz val="11"/>
        <color rgb="FF000000"/>
        <rFont val="Calibri"/>
        <family val="2"/>
        <scheme val="minor"/>
      </rPr>
      <t> </t>
    </r>
  </si>
  <si>
    <t xml:space="preserve">Kmenový kapitál tier 1:  nástroje a rezervy                                             </t>
  </si>
  <si>
    <t xml:space="preserve">Kapitálové nástroje a související emisní ážio </t>
  </si>
  <si>
    <t>(h)</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</si>
  <si>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</si>
  <si>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</si>
  <si>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</si>
  <si>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</si>
  <si>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</si>
  <si>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</si>
  <si>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</si>
  <si>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</si>
  <si>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</si>
  <si>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</si>
  <si>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</si>
  <si>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</si>
  <si>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</si>
  <si>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</si>
  <si>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</si>
  <si>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(a) mínus (d)</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</si>
  <si>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</si>
  <si>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</si>
  <si>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</si>
  <si>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</si>
  <si>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</si>
  <si>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</si>
  <si>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</si>
  <si>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</si>
  <si>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</si>
  <si>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</si>
  <si>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</si>
  <si>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</si>
  <si>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</si>
  <si>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</si>
  <si>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</si>
  <si>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</si>
  <si>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</si>
  <si>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</si>
  <si>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theme="1"/>
        <rFont val="Calibri"/>
        <family val="2"/>
        <scheme val="minor"/>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</si>
  <si>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</si>
  <si>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</si>
  <si>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</si>
  <si>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</si>
  <si>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</si>
  <si>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</si>
  <si>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</si>
  <si>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theme="1"/>
        <rFont val="Calibri"/>
        <family val="2"/>
        <scheme val="minor"/>
      </rPr>
      <t>Hodnota kvalifikovaných položek odečtených od položek vedlejšího kapitálu tier 1, která přesahuje hodnotu položek vedlejšího kapitálu tier 1 instituce (záporná hodnota)</t>
    </r>
  </si>
  <si>
    <t>27a</t>
  </si>
  <si>
    <r>
      <rPr>
        <sz val="9"/>
        <color theme="1"/>
        <rFont val="Calibri"/>
        <family val="2"/>
        <scheme val="minor"/>
      </rPr>
      <t>Ostatní normativní úpravy</t>
    </r>
  </si>
  <si>
    <t>Normativní úpravy kmenového kapitálu tier 1 celkem</t>
  </si>
  <si>
    <t>Vedlejší kapitál tier 1: nástroje</t>
  </si>
  <si>
    <t>Kapitálové nástroje a související emisní ážio</t>
  </si>
  <si>
    <t>(i)</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</si>
  <si>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</si>
  <si>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</si>
  <si>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</si>
  <si>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</si>
  <si>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</si>
  <si>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</si>
  <si>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</si>
  <si>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</si>
  <si>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</si>
  <si>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</si>
  <si>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</si>
  <si>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</si>
  <si>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</si>
  <si>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</si>
  <si>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</si>
  <si>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theme="1"/>
        <rFont val="Calibri"/>
        <family val="2"/>
        <scheme val="minor"/>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</si>
  <si>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</si>
  <si>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</si>
  <si>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</si>
  <si>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</si>
  <si>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</si>
  <si>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</si>
  <si>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</si>
  <si>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</si>
  <si>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</si>
  <si>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</si>
  <si>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</si>
  <si>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</si>
  <si>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</si>
  <si>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</si>
  <si>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</si>
  <si>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</si>
  <si>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</si>
  <si>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</si>
  <si>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</si>
  <si>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</si>
  <si>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</si>
  <si>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theme="1"/>
        <rFont val="Calibri"/>
        <family val="2"/>
        <scheme val="minor"/>
      </rPr>
      <t>EU-56a</t>
    </r>
    <r>
      <rPr>
        <sz val="8"/>
        <color rgb="FF000000"/>
        <rFont val="Calibri"/>
        <family val="2"/>
        <scheme val="minor"/>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</si>
  <si>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</si>
  <si>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</si>
  <si>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</si>
  <si>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</si>
  <si>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</si>
  <si>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</si>
  <si>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</si>
  <si>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</si>
  <si>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</si>
  <si>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</si>
  <si>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</si>
  <si>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</si>
  <si>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</si>
  <si>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</si>
  <si>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</si>
  <si>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</si>
  <si>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</si>
  <si>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</si>
  <si>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</si>
  <si>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</si>
  <si>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theme="1"/>
        <rFont val="Calibri"/>
        <family val="2"/>
        <scheme val="minor"/>
      </rPr>
      <t>Nepoužije se</t>
    </r>
  </si>
  <si>
    <t>Objemy pod prahovými hodnotami pro odpočet (před použitím rizikových vah) </t>
  </si>
  <si>
    <r>
      <rPr>
        <sz val="9"/>
        <color theme="1"/>
        <rFont val="Calibri"/>
        <family val="2"/>
        <scheme val="minor"/>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rgb="FF000000"/>
        <rFont val="Calibri"/>
        <family val="2"/>
        <scheme val="minor"/>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</si>
  <si>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</si>
  <si>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theme="1"/>
        <rFont val="Calibri"/>
        <family val="2"/>
        <scheme val="minor"/>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</si>
  <si>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</si>
  <si>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</si>
  <si>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</si>
  <si>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</si>
  <si>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</si>
  <si>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</si>
  <si>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</si>
  <si>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</si>
  <si>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</si>
  <si>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</si>
  <si>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</si>
  <si>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</si>
  <si>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</si>
  <si>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Rozvaha dle zveřejněné účetní závěrky</t>
  </si>
  <si>
    <t>Podle regulatorní konsolidace</t>
  </si>
  <si>
    <t>Odkaz</t>
  </si>
  <si>
    <t>Ke konci období</t>
  </si>
  <si>
    <r>
      <rPr>
        <b/>
        <sz val="11"/>
        <color rgb="FF000000"/>
        <rFont val="Calibri"/>
        <family val="2"/>
        <scheme val="minor"/>
      </rPr>
      <t>Aktiva</t>
    </r>
    <r>
      <rPr>
        <sz val="11"/>
        <color rgb="FF000000"/>
        <rFont val="Calibri"/>
        <family val="2"/>
        <scheme val="minor"/>
      </rPr>
      <t xml:space="preserve"> </t>
    </r>
    <r>
      <rPr>
        <i/>
        <sz val="11"/>
        <color rgb="FF000000"/>
        <rFont val="Calibri"/>
        <family val="2"/>
        <scheme val="minor"/>
      </rPr>
      <t>– Rozdělení podle kategorií aktiv v rozvaze ve zveřejněné účetní závěrce</t>
    </r>
  </si>
  <si>
    <t>Aktiva celkem</t>
  </si>
  <si>
    <r>
      <rPr>
        <b/>
        <sz val="11"/>
        <color rgb="FF000000"/>
        <rFont val="Calibri"/>
        <family val="2"/>
        <scheme val="minor"/>
      </rPr>
      <t>Závazky</t>
    </r>
    <r>
      <rPr>
        <sz val="11"/>
        <color rgb="FF000000"/>
        <rFont val="Calibri"/>
        <family val="2"/>
        <scheme val="minor"/>
      </rPr>
      <t xml:space="preserve"> </t>
    </r>
    <r>
      <rPr>
        <i/>
        <sz val="11"/>
        <color rgb="FF000000"/>
        <rFont val="Calibri"/>
        <family val="2"/>
        <scheme val="minor"/>
      </rPr>
      <t>– Rozdělení podle kategorií závazků v rozvaze ve zveřejněné účetní závěrce</t>
    </r>
  </si>
  <si>
    <t>Závazky celkem</t>
  </si>
  <si>
    <t>Vlastní kapitál celkem</t>
  </si>
  <si>
    <t>Kvalitativní nebo kvantitativní informace – volně zadávané</t>
  </si>
  <si>
    <t>Emitent</t>
  </si>
  <si>
    <t>Specifický identifikační kód (např. CUSIP, ISIN nebo Bloomberg v případě soukromé investice)</t>
  </si>
  <si>
    <t>2a</t>
  </si>
  <si>
    <t>Veřejná nebo soukromá investice</t>
  </si>
  <si>
    <t>Právní předpisy, jimiž se nástroj řídí</t>
  </si>
  <si>
    <t>3a </t>
  </si>
  <si>
    <t>Smluvní uznání pravomocí příslušného orgánu k odpisu a konverzi</t>
  </si>
  <si>
    <t>Regulační zacházení</t>
  </si>
  <si>
    <t xml:space="preserve">    Současné zacházení zohledňující dle potřeby pravidla CRR platná v přechodném období</t>
  </si>
  <si>
    <t xml:space="preserve">     Pravidla CRR platná po uplynutí přechodného období</t>
  </si>
  <si>
    <t xml:space="preserve">     Způsobilý na individuálním/(sub-)konsolidovaném základě / individuálním a (sub-)konsolidovaném základě</t>
  </si>
  <si>
    <t xml:space="preserve">     Typ nástroje (typy upřesní každá jurisdikce)</t>
  </si>
  <si>
    <t>Objem uznaný v regulatorním kapitálu nebo způsobilých závazcích (měna v milionech, k poslednímu datu pro vykazování)</t>
  </si>
  <si>
    <t xml:space="preserve">Nominální hodnota nástroje </t>
  </si>
  <si>
    <t>EU-9a</t>
  </si>
  <si>
    <t>Emisní cena</t>
  </si>
  <si>
    <t>EU-9b</t>
  </si>
  <si>
    <t>Cena při splacení</t>
  </si>
  <si>
    <t>Účetní klasifikace</t>
  </si>
  <si>
    <t>Původní datum emise</t>
  </si>
  <si>
    <t>Věčný nebo datovaný</t>
  </si>
  <si>
    <t xml:space="preserve">     Původní datum splatnosti </t>
  </si>
  <si>
    <t>Vypovězení emitentem s výhradou předchozího schválení orgány dohledu</t>
  </si>
  <si>
    <t xml:space="preserve">     Datum možného vypovězení, data případného vypovězení a hodnota při splacení </t>
  </si>
  <si>
    <t xml:space="preserve">     Data následného vypovězení, je-li to relevantní</t>
  </si>
  <si>
    <t>Kupony/dividendy</t>
  </si>
  <si>
    <t xml:space="preserve">Pevná nebo pohyblivá dividenda/kupon </t>
  </si>
  <si>
    <t xml:space="preserve">Kuponová sazba a případný související index </t>
  </si>
  <si>
    <t xml:space="preserve">Existence systému pozastavení výplaty dividend </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</si>
  <si>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</si>
  <si>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</si>
  <si>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</si>
  <si>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</si>
  <si>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</si>
  <si>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</si>
  <si>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</si>
  <si>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</si>
  <si>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</si>
  <si>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</si>
  <si>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</si>
  <si>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</si>
  <si>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</si>
  <si>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</si>
  <si>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</si>
  <si>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</si>
  <si>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34a </t>
  </si>
  <si>
    <t>Druh podřízenosti (pouze u způsobilých závazků)</t>
  </si>
  <si>
    <t>EU-34b</t>
  </si>
  <si>
    <t>Pořadí nástroje v případě běžného úpadkového řízení</t>
  </si>
  <si>
    <t>Pozice v hierarchii podřízenosti v případě likvidace (uveďte typ nástroje bezprostředně nadřazeného dotyčnému nástroji)</t>
  </si>
  <si>
    <t>Rysy nesplňující požadavky</t>
  </si>
  <si>
    <t>Pokud ano, uveďte rysy nesplňující požadavky</t>
  </si>
  <si>
    <t>37a</t>
  </si>
  <si>
    <t>Odkaz na úplné znění podmínek nástroje (odkaz)</t>
  </si>
  <si>
    <t>(1) Není-li otázka relevantní, uveďte „nepoužije se“.</t>
  </si>
  <si>
    <t>Šablona EU CCyB1 – Zeměpisné rozdělení úvěrových expozic relevantních pro výpočet proticyklické rezervy</t>
  </si>
  <si>
    <t>Šablona EU CCyB2 – Objem proticyklické kapitálové rezervy stanovené konkrétně pro danou instituci</t>
  </si>
  <si>
    <t>i</t>
  </si>
  <si>
    <t>j</t>
  </si>
  <si>
    <t>k</t>
  </si>
  <si>
    <t>l</t>
  </si>
  <si>
    <t>m</t>
  </si>
  <si>
    <t>Obecné úvěrové expozice</t>
  </si>
  <si>
    <t>Rozhodné úvěrové expozice – Tržní riziko</t>
  </si>
  <si>
    <t>Sekuritizované expozice – Hodnota expozice v investičním portfoliu</t>
  </si>
  <si>
    <t>Celková hodnota expozice</t>
  </si>
  <si>
    <t>Kapitálové požadavky</t>
  </si>
  <si>
    <t xml:space="preserve">Objemy rizikově vážených expozic </t>
  </si>
  <si>
    <t>Váhy kapitálových požadavků
(%)</t>
  </si>
  <si>
    <t>Sazba proticyklické kapitálové rezervy
(%)</t>
  </si>
  <si>
    <t>Hodnota expozice podle standardizovaného přístupu</t>
  </si>
  <si>
    <t>Hodnota expozice podle přístupu IRB</t>
  </si>
  <si>
    <t>Součet dlouhých a krátkých pozic expozic obchodního portfolia pro standardizovaný přístup</t>
  </si>
  <si>
    <t>Hodnota expozic obchodního portfolia pro interní modely</t>
  </si>
  <si>
    <t>Rozhodné úvěrové expozice – Úvěrové riziko</t>
  </si>
  <si>
    <t xml:space="preserve">Rozhodné úvěrové expozice – Sekuritizované pozice v investičním portfoliu </t>
  </si>
  <si>
    <t xml:space="preserve"> Celkem</t>
  </si>
  <si>
    <t>010</t>
  </si>
  <si>
    <t>Členění podle zemí:</t>
  </si>
  <si>
    <t>020</t>
  </si>
  <si>
    <t>Sazba proticyklické kapitálové rezervy stanovené konkrétně pro danou instituci</t>
  </si>
  <si>
    <t>Požadavek proticyklické kapitálové rezervy stanovené konkrétně pro danou instituci</t>
  </si>
  <si>
    <t>Šablona EU LR1 – LRSum: Shrnutí sesouhlasení účetních aktiv a expozic pákového poměru</t>
  </si>
  <si>
    <t>Šablona EU LR2 – LRCom: Harmonizované zveřejnění pákového poměru</t>
  </si>
  <si>
    <t>Šablona EU LR3 – LRSpl: Rozdělení rozvahových expozic (s výjimkou derivátů, SFT a vyňatých expozic)</t>
  </si>
  <si>
    <t>Tabulka EU LRA: Zpřístupnění kvalitativních informací o pákovém poměru</t>
  </si>
  <si>
    <t>Použitelná hodnota</t>
  </si>
  <si>
    <t>Celková aktiva dle zveřejněné účetní závěrky</t>
  </si>
  <si>
    <t>Úprava o subjekty, které jsou konsolidovány pro účetní účely, avšak nespadají do působnosti obezřetnostní konsolidace</t>
  </si>
  <si>
    <t>(Úprava o sekuritizované expozice, které splňují provozní požadavky na uznání převodu rizika)</t>
  </si>
  <si>
    <r>
      <rPr>
        <sz val="11"/>
        <color theme="1"/>
        <rFont val="Calibri"/>
        <family val="2"/>
        <scheme val="minor"/>
      </rPr>
      <t>(Úprava o dočasné vynětí expozic vůči centrálním bankám (je-li to relevantní))</t>
    </r>
  </si>
  <si>
    <t>(Úprava o aktiva ve svěřenecké správě, která jsou podle použitelného účetního rámce vykázána v rozvaze, avšak podle čl. 429a odst. 1 písm. i) CRR jsou z celkové míry expozic vyňata)</t>
  </si>
  <si>
    <t>Úprava o nákupy a prodeje finančních aktiv s obvyklým termínem dodání účtovaných k datu obchodu</t>
  </si>
  <si>
    <t>Úprava o způsobilé transakce sdružování finančních prostředků</t>
  </si>
  <si>
    <r>
      <rPr>
        <sz val="11"/>
        <color rgb="FF000000"/>
        <rFont val="Calibri"/>
        <family val="2"/>
        <scheme val="minor"/>
      </rPr>
      <t>Úprava o derivátové finanční nástroje</t>
    </r>
  </si>
  <si>
    <t>Úprava o transakce s financováním cenných papírů (SFT)</t>
  </si>
  <si>
    <t>Úprava o podrozvahové položky (tj. konverze podrozvahových expozic na ekvivalentní výši úvěrů)</t>
  </si>
  <si>
    <t>(Úprava z důvodu úprav v rámci obezřetného oceňování a o specifické a obecné rezervy, jež snížily kapitál tier 1)</t>
  </si>
  <si>
    <t>EU-11a</t>
  </si>
  <si>
    <t>(Úprava o expozice vyňaté z celkové míry expozic podle čl. 429a odst. 1 písm. c) CRR)</t>
  </si>
  <si>
    <t>EU-11b</t>
  </si>
  <si>
    <t>(Úprava o expozice vyňaté z celkové míry expozic podle čl. 429a odst. 1 písm. j) CRR)</t>
  </si>
  <si>
    <t>Další úpravy</t>
  </si>
  <si>
    <r>
      <rPr>
        <b/>
        <sz val="11"/>
        <color theme="1"/>
        <rFont val="Calibri"/>
        <family val="2"/>
        <scheme val="minor"/>
      </rPr>
      <t>Celková míra expozic</t>
    </r>
  </si>
  <si>
    <t>Expozice pákového poměru podle CRR</t>
  </si>
  <si>
    <t>Rozvahové expozice (s výjimkou derivátů a SFT)</t>
  </si>
  <si>
    <t>Rozvahové položky (s výjimkou derivátů a SFT, avšak včetně kolaterálu)</t>
  </si>
  <si>
    <t>Navýšení o poskytnutý kolaterál k derivátům odečtený z aktiv v rozvaze podle použitelného účetního rámce</t>
  </si>
  <si>
    <t>(Odpočty pohledávek vykázaných jako aktiva a plynoucích z hotovostní variační marže poskytnuté v derivátových transakcích)</t>
  </si>
  <si>
    <t>Úprava o cenné papíry získané v rámci transakcí s financováním cenných papírů vykázané jako aktivum)</t>
  </si>
  <si>
    <t>(Obecné úpravy o úvěrové riziko u rozvahových položek)</t>
  </si>
  <si>
    <t>(Hodnota aktiv odečtená při výpočtu kapitálu tier 1)</t>
  </si>
  <si>
    <t xml:space="preserve">Celkové rozvahové expozice (s výjimkou derivátů a SFT) </t>
  </si>
  <si>
    <t>Derivátové expozice</t>
  </si>
  <si>
    <t>Reprodukční náklady spojené s derivátovými transakcemi SA-CCR (tj. po odečtení způsobilé hotovostní variační marže)</t>
  </si>
  <si>
    <t>EU-8a</t>
  </si>
  <si>
    <t>Odchylka pro deriváty: příspěvek reprodukčních nákladů na základě zjednodušeného standardizovaného přístupu</t>
  </si>
  <si>
    <t xml:space="preserve">Navýšení o potenciální budoucí expozici spojenou s derivátovými transakcemi SA-CCR </t>
  </si>
  <si>
    <t>Odchylka pro deriváty: příspěvek potenciální budoucí expozice podle zjednodušeného standardizovaného přístupu</t>
  </si>
  <si>
    <t>Expozice určená metodou původní expozice</t>
  </si>
  <si>
    <t>(Vyňaté obchodní expozice vůči ústřední protistraně na účet klienta) (SA-CCR)</t>
  </si>
  <si>
    <t>EU-10a</t>
  </si>
  <si>
    <r>
      <rPr>
        <sz val="11"/>
        <color theme="1"/>
        <rFont val="Calibri"/>
        <family val="2"/>
        <scheme val="minor"/>
      </rPr>
      <t>(Vyňaté obchodní expozice vůči ústřední protistraně na účet klienta) (zjednodušený standardizovaný přístup)</t>
    </r>
  </si>
  <si>
    <t>EU-10b</t>
  </si>
  <si>
    <t>(Vyňaté obchodní expozice vůči ústřední protistraně na účet klienta) (metoda původní expozice)</t>
  </si>
  <si>
    <t>Upravená efektivní pomyslná částka písemných úvěrových derivátů</t>
  </si>
  <si>
    <t>(Upravené efektivní pomyslné kompenzace a odpočty navýšení u písemných úvěrových derivátů)</t>
  </si>
  <si>
    <t xml:space="preserve">Celkové derivátové expozice </t>
  </si>
  <si>
    <t>Expozice transakcí s financováním cenných papírů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</si>
  <si>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</si>
  <si>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</si>
  <si>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</si>
  <si>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EU-16a</t>
  </si>
  <si>
    <t>Odchylka pro SFT: expozice úvěrového rizika protistrany podle čl. 429e odst. 5 a článku 222 CRR</t>
  </si>
  <si>
    <t>Expozice transakcí, v nichž instituce jedná jako zmocněnec</t>
  </si>
  <si>
    <t>EU-17a</t>
  </si>
  <si>
    <t>(Vyňaté expozice SFT vůči ústřední protistraně na účet klienta)</t>
  </si>
  <si>
    <t>Celkové expozice transakcí s financováním cenných papírů</t>
  </si>
  <si>
    <t xml:space="preserve">Ostatní podrozvahové expozice </t>
  </si>
  <si>
    <t>Podrozvahové expozice v hrubé pomyslné hodnotě</t>
  </si>
  <si>
    <t>(Úpravy z důvodu konverze na ekvivalentní výši úvěrů)</t>
  </si>
  <si>
    <r>
      <rPr>
        <sz val="11"/>
        <color theme="1"/>
        <rFont val="Calibri"/>
        <family val="2"/>
        <scheme val="minor"/>
      </rPr>
      <t>(Obecná rezerva odečtená při výpočtu kapitálu tier 1 a specifická rezerva spojená s podrozvahovými expozicemi)</t>
    </r>
  </si>
  <si>
    <t>Podrozvahové expozice</t>
  </si>
  <si>
    <t>Vyloučené expozice</t>
  </si>
  <si>
    <t>EU-22a</t>
  </si>
  <si>
    <t>(Expozice vyňaté z celkové míry expozic podle čl. 429a odst. 1 písm. c) CRR)</t>
  </si>
  <si>
    <t>EU-22b</t>
  </si>
  <si>
    <t>(Expozice vyňaté podle čl. 429a odst. 1 písm. j) CRR (rozvahové a podrozvahové))</t>
  </si>
  <si>
    <t>EU-22c</t>
  </si>
  <si>
    <t>(Vyloučené expozice veřejných rozvojových bank (nebo útvarů) – investice veřejného sektoru)</t>
  </si>
  <si>
    <t>EU-22d</t>
  </si>
  <si>
    <t>(Vyloučené expozice veřejných rozvojových bank (nebo útvarů) – podpůrné úvěry)</t>
  </si>
  <si>
    <t>EU-22e</t>
  </si>
  <si>
    <r>
      <rPr>
        <sz val="11"/>
        <color theme="1"/>
        <rFont val="Calibri"/>
        <family val="2"/>
        <scheme val="minor"/>
      </rPr>
      <t>(Vyloučené expozice vyplývající z postoupení podpůrných úvěrů neveřejnými rozvojovými bankami (nebo útvary))</t>
    </r>
  </si>
  <si>
    <t>EU-22f</t>
  </si>
  <si>
    <t xml:space="preserve">(Vyloučené zaručené části expozic vyplývajících z vývozních úvěrů) </t>
  </si>
  <si>
    <t>EU-22g</t>
  </si>
  <si>
    <t>(Vyloučený přebytečný kolaterál uložený u trojstranných zmocněnců)</t>
  </si>
  <si>
    <t>EU-22h</t>
  </si>
  <si>
    <t>(Vyloučené služby centrálních depozitářů cenných papírů / institucí související se službami centrálních depozitářů cenných papírů podle čl. 429a odst. 1 písm. o) CRR)</t>
  </si>
  <si>
    <t>EU-22i</t>
  </si>
  <si>
    <t>(Vyloučené služby určených institucí související se službami centrálních depozitářů cenných papírů podle čl. 429a odst. 1 písm. p) CRR)</t>
  </si>
  <si>
    <t>EU-22j</t>
  </si>
  <si>
    <t>(Snížení hodnoty expozice úvěru předběžného financování nebo překlenovacího úvěru)</t>
  </si>
  <si>
    <t>EU-22k</t>
  </si>
  <si>
    <t>(Celkové vyloučené expozice)</t>
  </si>
  <si>
    <t>Kapitál a celková míra expozic</t>
  </si>
  <si>
    <r>
      <rPr>
        <sz val="11"/>
        <color theme="1"/>
        <rFont val="Calibri"/>
        <family val="2"/>
        <scheme val="minor"/>
      </rPr>
      <t>Pákový poměr (%)</t>
    </r>
  </si>
  <si>
    <t>EU-25</t>
  </si>
  <si>
    <t>Pákový poměr (vyjma dopadu vynětí investic veřejného sektoru a podpůrných úvěrů) (%)</t>
  </si>
  <si>
    <t>25a</t>
  </si>
  <si>
    <r>
      <rPr>
        <sz val="11"/>
        <color theme="1"/>
        <rFont val="Calibri"/>
        <family val="2"/>
        <scheme val="minor"/>
      </rPr>
      <t>Pákový poměr (vyjma dopadu případného dočasného vynětí rezerv u centrální banky) (%)</t>
    </r>
  </si>
  <si>
    <t>Regulatorní požadavek na minimální pákový poměr (%)</t>
  </si>
  <si>
    <t>EU-26a</t>
  </si>
  <si>
    <t>EU-26b</t>
  </si>
  <si>
    <t xml:space="preserve">     z toho: z kmenového kapitálu tier 1</t>
  </si>
  <si>
    <t>EU-27a</t>
  </si>
  <si>
    <t>Volba přechodných ustanovení a rozhodné expozice</t>
  </si>
  <si>
    <r>
      <rPr>
        <sz val="11"/>
        <color theme="1"/>
        <rFont val="Calibri"/>
        <family val="2"/>
        <scheme val="minor"/>
      </rPr>
      <t>EU-27b</t>
    </r>
  </si>
  <si>
    <t>Volba přechodných ustanovení za účelem definice míry kapitálu</t>
  </si>
  <si>
    <t>Zpřístupnění středních hodnot</t>
  </si>
  <si>
    <r>
      <rPr>
        <sz val="11"/>
        <color theme="1"/>
        <rFont val="Calibri"/>
        <family val="2"/>
        <scheme val="minor"/>
      </rPr>
      <t>Průměr denních hodnot hrubých aktiv v SFT po úpravě o účetní operace související s prodejem a po odečtení souvisejících hotovostních pohledávek a závazků</t>
    </r>
  </si>
  <si>
    <t>Hodnota hrubých aktiv v SFT na konci čtvrtletí po úpravě o účetní operace související s prodejem a po odečtení souvisejících hotovostních pohledávek a závazků</t>
  </si>
  <si>
    <r>
      <rPr>
        <sz val="11"/>
        <color theme="1"/>
        <rFont val="Calibri"/>
        <family val="2"/>
        <scheme val="minor"/>
      </rPr>
      <t>Celková míra expozic (včetně dopadu případného dočasného vynětí rezerv u centrální banky), která zahrnuje střední hodnotu hrubých aktiv v SFT v řádku 28 (po úpravě o účetní operace související s prodejem a po odečtení souvisejících hotovostních pohledávek a závazků)</t>
    </r>
  </si>
  <si>
    <t>30a</t>
  </si>
  <si>
    <r>
      <rPr>
        <sz val="11"/>
        <color theme="1"/>
        <rFont val="Calibri"/>
        <family val="2"/>
        <scheme val="minor"/>
      </rPr>
      <t>Celková míra expozic (vyjma dopadu případného dočasného vynětí rezerv u centrální banky), která zahrnuje střední hodnotu hrubých aktiv v SFT v řádku 28 (po úpravě o účetní operace související s prodejem a po odečtení souvisejících hotovostních pohledávek a závazků)</t>
    </r>
  </si>
  <si>
    <t>Pákový poměr (včetně dopadu případného dočasného vynětí rezerv u centrální banky), která zahrnuje střední hodnotu hrubých aktiv v SFT v řádku 28 (po úpravě o účetní operace související s prodejem a po odečtení souvisejících hotovostních pohledávek a závazků)</t>
  </si>
  <si>
    <t>31a</t>
  </si>
  <si>
    <t>Pákový poměr (vyjma dopadu případného dočasného vynětí rezerv u centrální banky), která zahrnuje střední hodnotu hrubých aktiv v SFT v řádku 28 (po úpravě o účetní operace související s prodejem a po odečtení souvisejících hotovostních pohledávek a závazků)</t>
  </si>
  <si>
    <t>EU-1</t>
  </si>
  <si>
    <t>Celkové rozvahové expozice (s výjimkou derivátů, SFT a vyňatých expozic), z toho:</t>
  </si>
  <si>
    <t>EU-2</t>
  </si>
  <si>
    <t>Expozice obchodního portfolia</t>
  </si>
  <si>
    <t>EU-3</t>
  </si>
  <si>
    <t>Expozice bankovního portfolia, z toho:</t>
  </si>
  <si>
    <t>EU-4</t>
  </si>
  <si>
    <t>kryté dluhopisy</t>
  </si>
  <si>
    <t>EU-5</t>
  </si>
  <si>
    <t>expozice považované za expozice vůči suverénním subjektům</t>
  </si>
  <si>
    <t>EU-6</t>
  </si>
  <si>
    <t>expozice vůči regionálním vládám, mezinárodním rozvojovým bankám, mezinárodním organizacím a subjektům veřejného sektoru, s nimiž se nezachází jako se státy</t>
  </si>
  <si>
    <t>EU-7</t>
  </si>
  <si>
    <t>instituce</t>
  </si>
  <si>
    <t>EU-8</t>
  </si>
  <si>
    <t>zajištěné nemovitostmi</t>
  </si>
  <si>
    <t>EU-9</t>
  </si>
  <si>
    <t>retailové expozice</t>
  </si>
  <si>
    <t>EU-10</t>
  </si>
  <si>
    <t>podniky</t>
  </si>
  <si>
    <t>EU-11</t>
  </si>
  <si>
    <t>expozice v selhání</t>
  </si>
  <si>
    <t>EU-12</t>
  </si>
  <si>
    <t>jiné expozice (např. akciové expozice, sekuritizace a jiná aktiva nemající povahu úvěrového závazku)</t>
  </si>
  <si>
    <t>Popis postupů použitých k řízení rizika nadměrné páky</t>
  </si>
  <si>
    <r>
      <rPr>
        <sz val="11"/>
        <color theme="1"/>
        <rFont val="Calibri"/>
        <family val="2"/>
        <scheme val="minor"/>
      </rPr>
      <t>Popis faktorů, které měly vliv na pákový poměr během období, kterého se zpřístupněný pákový poměr týká</t>
    </r>
  </si>
  <si>
    <t xml:space="preserve">Tabulka EU LIQA – Řízení rizika likvidity </t>
  </si>
  <si>
    <t>Šablona EU LIQ1 – Kvantitativní informace o LCR</t>
  </si>
  <si>
    <t>Tabulka EU LIQB s kvalitativními informacemi o LCR, která doplňuje šablonu EU LIQ1</t>
  </si>
  <si>
    <t xml:space="preserve">Šablona EU LIQ2 – Ukazatel čistého stabilního financování </t>
  </si>
  <si>
    <t>podle čl. 451a odst. 4 CRR</t>
  </si>
  <si>
    <t xml:space="preserve">Strategie a procesy řízení rizika likvidity včetně politik diverzifikace zdrojů a splatnosti plánovaného financování </t>
  </si>
  <si>
    <t>Struktura a organizace útvaru řízení rizik (pravomoci, stanovy a jiná opatření)</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</si>
  <si>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</si>
  <si>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</si>
  <si>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</si>
  <si>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</si>
  <si>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</si>
  <si>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Prohlášení schválené vedoucím orgánem o přiměřenosti opatření k řízení rizik likvidity instituce poskytující ujištění, že zavedené systémy řízení rizik likvidity jsou přiměřené s ohledem na profil a strategii instituce</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</si>
  <si>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</si>
  <si>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r>
      <rPr>
        <sz val="12"/>
        <color theme="1"/>
        <rFont val="Calibri"/>
        <family val="2"/>
        <scheme val="minor"/>
      </rPr>
      <t>·</t>
    </r>
    <r>
      <rPr>
        <sz val="7"/>
        <color rgb="FF000000"/>
        <rFont val="Calibri"/>
        <family val="2"/>
        <scheme val="minor"/>
      </rPr>
      <t xml:space="preserve">         </t>
    </r>
    <r>
      <rPr>
        <sz val="12"/>
        <color rgb="FF000000"/>
        <rFont val="Calibri"/>
        <family val="2"/>
        <scheme val="minor"/>
      </rPr>
      <t>Limity koncentrace v seskupeních kolaterálu a zdrojích financování (produkty i protistrany)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</si>
  <si>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Uzpůsobené nástroje a ukazatele měření k posouzení struktury rozvahy banky nebo plánování peněžních toků a budoucí likviditní pozice, zohledňující podrozvahová rizika specifická pro danou banku</t>
    </r>
  </si>
  <si>
    <r>
      <rPr>
        <sz val="12"/>
        <color theme="1"/>
        <rFont val="Calibri"/>
        <family val="2"/>
        <scheme val="minor"/>
      </rPr>
      <t>·</t>
    </r>
    <r>
      <rPr>
        <sz val="7"/>
        <color rgb="FF000000"/>
        <rFont val="Calibri"/>
        <family val="2"/>
        <scheme val="minor"/>
      </rPr>
      <t xml:space="preserve">         </t>
    </r>
    <r>
      <rPr>
        <sz val="12"/>
        <color rgb="FF000000"/>
        <rFont val="Calibri"/>
        <family val="2"/>
        <scheme val="minor"/>
      </rPr>
      <t>Likviditní expozice a potřeby financování na úrovni jednotlivých právnických osob, zahraničních poboček a dceřiných podniků, zohledňující právní, regulační a provozní omezení převoditelnosti likvidity</t>
    </r>
  </si>
  <si>
    <r>
      <rPr>
        <sz val="12"/>
        <color theme="1"/>
        <rFont val="Calibri"/>
        <family val="2"/>
        <scheme val="minor"/>
      </rPr>
      <t>·</t>
    </r>
    <r>
      <rPr>
        <sz val="7"/>
        <color rgb="FF000000"/>
        <rFont val="Calibri"/>
        <family val="2"/>
        <scheme val="minor"/>
      </rPr>
      <t xml:space="preserve">         </t>
    </r>
    <r>
      <rPr>
        <sz val="12"/>
        <color rgb="FF000000"/>
        <rFont val="Calibri"/>
        <family val="2"/>
        <scheme val="minor"/>
      </rPr>
      <t>Rozvahové a podrozvahové položky v členění podle košů splatnosti a výsledné chybějící likvidity</t>
    </r>
  </si>
  <si>
    <t>Rozsah konsolidace: (individuální/konsolidované)</t>
  </si>
  <si>
    <t>Celková nevážená hodnota (průměr)</t>
  </si>
  <si>
    <t>Celková vážená hodnota (průměr)</t>
  </si>
  <si>
    <t>EU 1a</t>
  </si>
  <si>
    <t>Čtvrtletí končící dne (DD. měsíc RRRR)</t>
  </si>
  <si>
    <t>EU 1b</t>
  </si>
  <si>
    <t>Počet datových bodů použitých při výpočtu průměrných hodnot</t>
  </si>
  <si>
    <t>VYSOCE KVALITNÍ LIKVIDNÍ AKTIVA</t>
  </si>
  <si>
    <t>Vysoce kvalitní likvidní aktiva celkem</t>
  </si>
  <si>
    <t>ODTOK LIKVIDITY</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</si>
  <si>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</si>
  <si>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</si>
  <si>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</si>
  <si>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</si>
  <si>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</si>
  <si>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</si>
  <si>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</si>
  <si>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Zajištěné velkoobchodní financování</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</si>
  <si>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</si>
  <si>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</si>
  <si>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</si>
  <si>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</si>
  <si>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</si>
  <si>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</si>
  <si>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</si>
  <si>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PŘÍTOK PENĚŽNÍCH PROSTŘEDKŮ</t>
  </si>
  <si>
    <t>Zajištěné úvěrové transakce (např. reverzní repo operace)</t>
  </si>
  <si>
    <t>Přítok z plně výkonných expozic</t>
  </si>
  <si>
    <t>Ostatní přítoky peněžních prostředků</t>
  </si>
  <si>
    <t>EU-19a</t>
  </si>
  <si>
    <t>(Rozdíl mezi celkovým váženým přítokem a celkovým váženým odtokem z transakcí ve třetích zemích, kde existují omezení převodu, nebo které jsou denominovány v nesměnitelných měnách)</t>
  </si>
  <si>
    <t>EU-19b</t>
  </si>
  <si>
    <t>(Přebytek přítoku z přidružené specializované úvěrové instituce)</t>
  </si>
  <si>
    <t>PŘÍTOK PENĚŽNÍCH PROSTŘEDKŮ CELKEM</t>
  </si>
  <si>
    <t>Plně vyjmutý přítok</t>
  </si>
  <si>
    <t>Přítok podléhající limitu 90 %</t>
  </si>
  <si>
    <t>Přítok podléhající limitu 75 %</t>
  </si>
  <si>
    <t xml:space="preserve">CELKOVÁ UPRAVENÁ HODNOTA </t>
  </si>
  <si>
    <t>EU-21</t>
  </si>
  <si>
    <t>REZERVA V OBLASTI LIKVIDITY</t>
  </si>
  <si>
    <t>ČISTÝ ODTOK PENĚŽNÍCH PROSTŘEDKŮ CELKEM</t>
  </si>
  <si>
    <t>UKAZATEL KRYTÍ LIKVIDITY</t>
  </si>
  <si>
    <t>podle čl. 451a odst. 2 CRR</t>
  </si>
  <si>
    <t>Vysvětlení hlavních faktorů výsledků LCR a vývoje podílu vstupů na výpočtu LCR v čase</t>
  </si>
  <si>
    <t>Vysvětlení změn LCR v čase</t>
  </si>
  <si>
    <t>Vysvětlení skutečné koncentrace zdrojů financování</t>
  </si>
  <si>
    <t>Obecný popis složení likviditní rezervy instituce</t>
  </si>
  <si>
    <t>Expozice z derivátů a potenciálního zažádání o kolaterál</t>
  </si>
  <si>
    <t>Nesoulad měn u ukazatele krytí likvidity</t>
  </si>
  <si>
    <t>Ostatní položky ve výpočtu ukazatele krytí likvidity, které nejsou zahrnuty v šabloně pro zpřístupňování informací o ukazateli krytí likvidity, které však instituce považuje za relevantní pro svůj profil likvidity</t>
  </si>
  <si>
    <t>podle čl. 451a odst. 3 CRR</t>
  </si>
  <si>
    <t>(částka v měně)</t>
  </si>
  <si>
    <t>Nevážená hodnota podle zbytkové splatnosti</t>
  </si>
  <si>
    <t>Vážená hodnota</t>
  </si>
  <si>
    <t>Bez splatnosti</t>
  </si>
  <si>
    <t>&lt; 6 měsíců</t>
  </si>
  <si>
    <t>6 měsíců až &lt; 1 rok</t>
  </si>
  <si>
    <t>≥ 1 rok</t>
  </si>
  <si>
    <t>Položky dostupného stabilního financování</t>
  </si>
  <si>
    <t>Kapitálové položky a nástroje</t>
  </si>
  <si>
    <t>Kapitál</t>
  </si>
  <si>
    <t>Jiné kapitálové nástroje</t>
  </si>
  <si>
    <t>Retailové vklady</t>
  </si>
  <si>
    <t>Velkoobchodní financování:</t>
  </si>
  <si>
    <t>Provozní vklady</t>
  </si>
  <si>
    <t>Ostatní velkoobchodní financování</t>
  </si>
  <si>
    <t>Vzájemně závislé závazky</t>
  </si>
  <si>
    <t xml:space="preserve">Ostatní závazky: </t>
  </si>
  <si>
    <t xml:space="preserve">Derivátové závazky NSFR </t>
  </si>
  <si>
    <t>Všechny ostatní závazky a kapitálové nástroje nezahrnuté do výše uvedených kategorií</t>
  </si>
  <si>
    <t>Položky požadovaného stabilního financování</t>
  </si>
  <si>
    <t>EU-15a</t>
  </si>
  <si>
    <t>Aktiva zatížená po dobu zbytkové splatnosti jeden rok nebo déle v krycím portfoliu</t>
  </si>
  <si>
    <t>Vklady držené v jiných finančních institucích pro provozní účely</t>
  </si>
  <si>
    <t>Úvěry bez selhání a cenné papíry:</t>
  </si>
  <si>
    <t>Výkonné transakce s financováním cenných papírů s finančními zákazníky zajištěné vysoce kvalitními likvidními aktivy úrovně 1, jež podléhají srážce 0 %</t>
  </si>
  <si>
    <r>
      <rPr>
        <i/>
        <sz val="11"/>
        <color theme="1"/>
        <rFont val="Calibri"/>
        <family val="2"/>
        <scheme val="minor"/>
      </rPr>
      <t>Výkonné transakce s financováním cenných papírů s finančními zákazníky zajištěné jinými aktivy a úvěry a pohledávkami za finančními institucemi</t>
    </r>
  </si>
  <si>
    <r>
      <rPr>
        <i/>
        <sz val="11"/>
        <color theme="1"/>
        <rFont val="Calibri"/>
        <family val="2"/>
        <scheme val="minor"/>
      </rPr>
      <t>Úvěry bez selhání poskytnuté nefinančním podnikům, úvěry retailovým zákazníkům a malým podnikům, úvěry ústředním vládám a subjektům veřejného sektoru, z toho:</t>
    </r>
  </si>
  <si>
    <t>s rizikovou váhou ne větší než 35 % podle standardizovaného přístupu k úvěrovému riziku Basel II</t>
  </si>
  <si>
    <t xml:space="preserve">Hypoteční úvěry na obytné nemovitosti bez selhání, z toho: </t>
  </si>
  <si>
    <t>Ostatní úvěry a cenné papíry, které nejsou v selhání a nelze je klasifikovat jako vysoce kvalitní likvidní aktiva, včetně akcií obchodovaných na burze a produktů rozvahového financování obchodu</t>
  </si>
  <si>
    <t>Vzájemně závislá aktiva</t>
  </si>
  <si>
    <t xml:space="preserve">Ostatní aktiva: </t>
  </si>
  <si>
    <t>Fyzicky obchodované komodity</t>
  </si>
  <si>
    <t>Aktiva složená jako počáteční marže pro derivátové smlouvy a příspěvky do fondu pro riziko selhání ústřední protistrany</t>
  </si>
  <si>
    <r>
      <rPr>
        <i/>
        <sz val="11"/>
        <color theme="1"/>
        <rFont val="Calibri"/>
        <family val="2"/>
        <scheme val="minor"/>
      </rPr>
      <t>Derivátová aktiva NSFR</t>
    </r>
    <r>
      <rPr>
        <sz val="11"/>
        <color theme="1"/>
        <rFont val="Calibri"/>
        <family val="2"/>
        <scheme val="minor"/>
      </rPr>
      <t> </t>
    </r>
  </si>
  <si>
    <t xml:space="preserve">Derivátové závazky NSFR před odečtením složené variační marže </t>
  </si>
  <si>
    <t>Všechna ostatní aktiva nezahrnutá do výše uvedených kategorií</t>
  </si>
  <si>
    <t>Podrozvahové položky</t>
  </si>
  <si>
    <t>Požadované stabilní financování celkem</t>
  </si>
  <si>
    <t>Ukazatel čistého stabilního financování (%)</t>
  </si>
  <si>
    <t>Tabulka EU CRA: Obecné kvalitativní informace o úvěrovém riziku</t>
  </si>
  <si>
    <t>Tabulka EU CRB: Dodatečné zpřístupnění ohledně úvěrové kvality aktiv</t>
  </si>
  <si>
    <t>Šablona EU CR1: Výkonné a nevýkonné expozice a související rezerva</t>
  </si>
  <si>
    <t>Šablona EU CR1-A: Splatnost expozic</t>
  </si>
  <si>
    <t>Šablona EU CR2: Změny objemu nevýkonných úvěrů a pohledávek</t>
  </si>
  <si>
    <t>Šablona EU CR2a: Změny objemu nevýkonných úvěrů a pohledávek a související čisté kumulované zpětně získané částky</t>
  </si>
  <si>
    <t>Šablona EU CQ1: Úvěrová kvalita expozic s úlevou</t>
  </si>
  <si>
    <t>Šablona EU CQ2: Kvalita úlev</t>
  </si>
  <si>
    <t>Šablona EU CQ3: Úvěrová kvalita výkonných a nevýkonných expozic podle počtu dnů po splatnosti</t>
  </si>
  <si>
    <t>Šablona EU CQ4: Kvalita nevýkonných expozic podle zeměpisné oblasti </t>
  </si>
  <si>
    <t>Šablona EU CQ5: Úvěrová kvalita úvěrů a pohledávek podle odvětví</t>
  </si>
  <si>
    <t xml:space="preserve">Šablona EU CQ6: Ocenění kolaterálu – úvěry a pohledávky </t>
  </si>
  <si>
    <t xml:space="preserve">Šablona EU CQ7: Kolaterál získaný převzetím a exekucemi </t>
  </si>
  <si>
    <t>Šablona EU CQ8: Kolaterál získaný převzetím a exekucemi – podle roku původu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</si>
  <si>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</si>
  <si>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</si>
  <si>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</si>
  <si>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</si>
  <si>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</si>
  <si>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</si>
  <si>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podle článku 178 CRR.</t>
  </si>
  <si>
    <t>Rozsah expozic po splatnosti (více než 90 dní), které nejsou považovány za znehodnocené, a příslušné odůvodnění.</t>
  </si>
  <si>
    <t>Popis metod použitých k určení obecných a specifických úprav o úvěrové riziko.</t>
  </si>
  <si>
    <t>Vlastní definice restrukturalizovaných expozic instituce použitá pro provedení čl. 178 odst. 3 písm. d) CRR podle vymezení v obecných pokynech orgánu EBA k selhání podle článku 178 CRR, jestliže se liší od definice expozice s úlevou uvedené v příloze V prováděcího nařízení Komise (EU) č. 680/2014.</t>
  </si>
  <si>
    <t xml:space="preserve">Šablona EU CR1: Výkonné a nevýkonné expozice a související rezerva </t>
  </si>
  <si>
    <t>n</t>
  </si>
  <si>
    <t>o</t>
  </si>
  <si>
    <t>Hrubá účetní hodnota / Jmenovitá hodnota</t>
  </si>
  <si>
    <t>Kumulované ztráty ze znehodnocení, kumulované negativní změny reálné hodnoty z titulu úvěrového rizika a rezerv</t>
  </si>
  <si>
    <t>Kumulované částečné odpisy</t>
  </si>
  <si>
    <t>Přijatý kolaterál a přijaté finanční záruky</t>
  </si>
  <si>
    <t>Výkonné expozice</t>
  </si>
  <si>
    <t>Nevýkonné expozice</t>
  </si>
  <si>
    <t>Výkonné expozice – Kumulované ztráty ze znehodnocení a rezervy</t>
  </si>
  <si>
    <t xml:space="preserve">Nevýkonné expozice – Kumulované ztráty ze znehodnocení, kumulované negativní změny reálné hodnoty z titulu úvěrového rizika a rezerv </t>
  </si>
  <si>
    <t>z toho stupeň 1</t>
  </si>
  <si>
    <t>z toho stupeň 2</t>
  </si>
  <si>
    <t>z toho stupeň 3</t>
  </si>
  <si>
    <t>005</t>
  </si>
  <si>
    <t>Hotovost u centrálních bank a ostatní vklady na požádání</t>
  </si>
  <si>
    <t>Úvěry a jiné pohledávky</t>
  </si>
  <si>
    <t>Centrální banky</t>
  </si>
  <si>
    <t>030</t>
  </si>
  <si>
    <t>Vládní instituce</t>
  </si>
  <si>
    <t>040</t>
  </si>
  <si>
    <t>Úvěrové instituce</t>
  </si>
  <si>
    <t>050</t>
  </si>
  <si>
    <t>Ostatní finanční instituce</t>
  </si>
  <si>
    <t>060</t>
  </si>
  <si>
    <t>Nefinanční podniky</t>
  </si>
  <si>
    <t>070</t>
  </si>
  <si>
    <t xml:space="preserve">          z toho MSP</t>
  </si>
  <si>
    <t>080</t>
  </si>
  <si>
    <t>Domácnosti</t>
  </si>
  <si>
    <t>090</t>
  </si>
  <si>
    <t>Dluhové cenné papíry</t>
  </si>
  <si>
    <t>100</t>
  </si>
  <si>
    <t>110</t>
  </si>
  <si>
    <t>120</t>
  </si>
  <si>
    <t>130</t>
  </si>
  <si>
    <t>140</t>
  </si>
  <si>
    <t>150</t>
  </si>
  <si>
    <t>160</t>
  </si>
  <si>
    <t>170</t>
  </si>
  <si>
    <t>180</t>
  </si>
  <si>
    <t>190</t>
  </si>
  <si>
    <t>200</t>
  </si>
  <si>
    <t>210</t>
  </si>
  <si>
    <t>220</t>
  </si>
  <si>
    <t>Hodnota čistých expozic</t>
  </si>
  <si>
    <t>Na vyžádání</t>
  </si>
  <si>
    <t>&lt;= 1 rok</t>
  </si>
  <si>
    <t>&gt; 1 rok &lt;= 5 let</t>
  </si>
  <si>
    <t>&gt; 5 let</t>
  </si>
  <si>
    <t>Bez uvedení splatnosti</t>
  </si>
  <si>
    <t xml:space="preserve">Hrubá účetní hodnota               </t>
  </si>
  <si>
    <t>Počáteční objem nevýkonných úvěrů a pohledávek</t>
  </si>
  <si>
    <t>Přítok do nevýkonných portfolií</t>
  </si>
  <si>
    <t>Odtok z nevýkonných portfolií</t>
  </si>
  <si>
    <t>Odtok z důvodu odpisů</t>
  </si>
  <si>
    <t>Odtok z jiných důvodů</t>
  </si>
  <si>
    <t>Konečný objem nevýkonných úvěrů a pohledávek</t>
  </si>
  <si>
    <t>Související čisté kumulované zpětně získané částky</t>
  </si>
  <si>
    <t>Odtok do výkonného portfolia</t>
  </si>
  <si>
    <t>Odtok z důvodu částečného nebo úplného splacení úvěru</t>
  </si>
  <si>
    <t>Odtok z důvodu likvidace kolaterálu</t>
  </si>
  <si>
    <t>Odtok z důvodu převzetí kolaterálu</t>
  </si>
  <si>
    <t>Odtok z důvodu prodeje nástrojů</t>
  </si>
  <si>
    <t>Odtok z důvodu převodů rizik</t>
  </si>
  <si>
    <t>Odtok z důvodu reklasifikace na držené k prodeji</t>
  </si>
  <si>
    <t>Hrubá účetní hodnota / jmenovitá hodnota expozic s opatřeními týkajícími se úlevy</t>
  </si>
  <si>
    <t>Přijatý kolaterál a přijaté finanční záruky k expozicím s úlevou</t>
  </si>
  <si>
    <t>Výkonné s úlevou</t>
  </si>
  <si>
    <t>Nevýkonné s úlevou</t>
  </si>
  <si>
    <t>U výkonných expozic s úlevou</t>
  </si>
  <si>
    <t>U nevýkonných expozic s úlevou</t>
  </si>
  <si>
    <t>Z toho kolaterál a finanční záruky přijaté k nevýkonným expozicím s opatřeními týkajícími se úlevy</t>
  </si>
  <si>
    <t>Z toho v selhání</t>
  </si>
  <si>
    <t>Z toho znehodnocené</t>
  </si>
  <si>
    <t>Poskytnuté úvěrové přísliby</t>
  </si>
  <si>
    <t>Hrubá účetní hodnota expozic s úlevou</t>
  </si>
  <si>
    <t>Úvěry a jiné pohledávky, na něž byla uplatněna úleva více než dvakrát</t>
  </si>
  <si>
    <t>Nevýkonné úvěry a pohledávky s úlevou, které nesplnily kritéria pro výstup z kategorie nevýkonných</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</si>
  <si>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</si>
  <si>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</si>
  <si>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</si>
  <si>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</si>
  <si>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</si>
  <si>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</si>
  <si>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</si>
  <si>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</si>
  <si>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</si>
  <si>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 xml:space="preserve">      z toho MSP</t>
  </si>
  <si>
    <t>Kumulované ztráty ze znehodnocení</t>
  </si>
  <si>
    <t>Rezervy na podrozvahové závazky a poskytnuté finanční záruky</t>
  </si>
  <si>
    <t>Kumulované negativní změny reálné hodnoty z titulu úvěrového rizika u nevýkonných expozic</t>
  </si>
  <si>
    <t>Z toho nevýkonné</t>
  </si>
  <si>
    <t>Z toho podléhající znehodnocení</t>
  </si>
  <si>
    <t>Rozvahové expozice</t>
  </si>
  <si>
    <t>Země 1</t>
  </si>
  <si>
    <t>Země 2</t>
  </si>
  <si>
    <t>Země 3</t>
  </si>
  <si>
    <t>Země 4</t>
  </si>
  <si>
    <t>Země N</t>
  </si>
  <si>
    <t>Ostatní země</t>
  </si>
  <si>
    <t>Šablona EU CQ5: Úvěrová kvalita úvěrů a pohledávek za nefinančními podniky podle odvětví</t>
  </si>
  <si>
    <t>Hrubá účetní hodnota</t>
  </si>
  <si>
    <t>Z toho úvěry a jiné pohledávky podléhající znehodnocení</t>
  </si>
  <si>
    <t>Zemědělství, lesnictví a rybářství</t>
  </si>
  <si>
    <t>Těžba a dobývání</t>
  </si>
  <si>
    <t>Výroba</t>
  </si>
  <si>
    <t>Dodávky elektřiny, plynu, páry a klimatizovaného vzduchu</t>
  </si>
  <si>
    <t>Zásobování vodou</t>
  </si>
  <si>
    <t>Stavebnictví</t>
  </si>
  <si>
    <t>Velkoobchod a maloobchod</t>
  </si>
  <si>
    <t>Doprava a skladování</t>
  </si>
  <si>
    <t>Ubytování, stravování a pohostinství</t>
  </si>
  <si>
    <t>Informace a komunikace</t>
  </si>
  <si>
    <t>Peněžnictví a pojišťovnictví</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</si>
  <si>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</si>
  <si>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</si>
  <si>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</si>
  <si>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</si>
  <si>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</si>
  <si>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</si>
  <si>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</si>
  <si>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</si>
  <si>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Výkonné</t>
  </si>
  <si>
    <t>Nevýkonné</t>
  </si>
  <si>
    <t>Po splatnosti &gt; 90 dnů</t>
  </si>
  <si>
    <t>Z toho po splatnosti &gt; 30 dnů ≤ 90 dnů</t>
  </si>
  <si>
    <t>Z toho po splatnosti &gt; 90 dnů ≤ 180 dnů</t>
  </si>
  <si>
    <t>Z toho po splatnosti &gt; 180 dnů ≤ 1 rok</t>
  </si>
  <si>
    <t>Z toho po splatnosti &gt; 2 rok ≤ 5 let</t>
  </si>
  <si>
    <t>Z toho po splatnosti &gt; 5 let ≤ 7 let</t>
  </si>
  <si>
    <t>Z toho po splatnosti &gt; 7 let</t>
  </si>
  <si>
    <t>Z toho zajištěné</t>
  </si>
  <si>
    <t>Z toho zajištěné nemovitostmi</t>
  </si>
  <si>
    <t>Z toho nástroje s poměrem LTV vyšším než 60 % a nižším nebo rovným 80 %</t>
  </si>
  <si>
    <t>Z toho nástroje s poměrem LTV vyšším než 80 % a nižším nebo rovným 100 %</t>
  </si>
  <si>
    <t>Z toho nástroje s poměrem LTV vyšším než 100 %</t>
  </si>
  <si>
    <t>Kumulovaná ztráta ze znehodnocení zajištěných aktiv</t>
  </si>
  <si>
    <t>Kolaterál</t>
  </si>
  <si>
    <t>Z toho hodnota omezená na hodnotu expozice</t>
  </si>
  <si>
    <t>Z toho nemovitosti</t>
  </si>
  <si>
    <t>Z toho hodnota nad horní mezí</t>
  </si>
  <si>
    <t>Přijaté finanční záruky</t>
  </si>
  <si>
    <t xml:space="preserve">Kolaterál získaný převzetím </t>
  </si>
  <si>
    <t>Hodnota při prvním zaúčtování</t>
  </si>
  <si>
    <t>Kumulované negativní změny</t>
  </si>
  <si>
    <t>Pozemky, budovy a zařízení</t>
  </si>
  <si>
    <t>Jiné než pozemky, budovy a zařízení</t>
  </si>
  <si>
    <t>Obytné nemovitosti</t>
  </si>
  <si>
    <t>Obchodní nemovitosti</t>
  </si>
  <si>
    <t>Movitý majetek (automobily, přeprava atd.)</t>
  </si>
  <si>
    <t>Kapitálové a dluhové nástroje</t>
  </si>
  <si>
    <t>Ostatní kolaterál</t>
  </si>
  <si>
    <t>Snížení dluhového zůstatku</t>
  </si>
  <si>
    <t>Celkový kolaterál získaný převzetím</t>
  </si>
  <si>
    <t>Ponechaný ≤ 2 roky</t>
  </si>
  <si>
    <t>Ponechaný &gt; 2 roky ≤ 5 let</t>
  </si>
  <si>
    <t>Ponechaný &gt; 5 let</t>
  </si>
  <si>
    <t>Z toho neoběžná aktiva určená k prodeji</t>
  </si>
  <si>
    <t>Kolaterál získaný převzetím klasifikovaný jako pozemky, budovy a zařízení</t>
  </si>
  <si>
    <t>Kolaterál získaný převzetím jiný než klasifikovaný jako pozemky, budovy a zařízení</t>
  </si>
  <si>
    <t>Tabulka EU CRC – Požadavky na zpřístupnění kvalitativních informací, které se týkají technik snižování úvěrového rizika</t>
  </si>
  <si>
    <t>Šablona EU CR3 – Přehled technik snižování úvěrového rizika:  Zpřístupňování informací o použití technik snižování úvěrového rizika</t>
  </si>
  <si>
    <t>Čl. 453 písm. a) CRR</t>
  </si>
  <si>
    <t xml:space="preserve">Popis klíčových rysů zásad a procesů rozvahového a podrozvahového započtení s uvedením rozsahu, v jakém instituce rozvahové započtení používají
</t>
  </si>
  <si>
    <t>Čl. 453 písm. b) CRR</t>
  </si>
  <si>
    <t>Klíčové rysy zásad a procesů oceňování a řízení způsobilého kolaterálu</t>
  </si>
  <si>
    <r>
      <rPr>
        <sz val="11"/>
        <color theme="1"/>
        <rFont val="Calibri"/>
        <family val="2"/>
        <scheme val="minor"/>
      </rPr>
      <t>Čl. 453 písm. c) CRR</t>
    </r>
    <r>
      <rPr>
        <b/>
        <sz val="11"/>
        <color theme="1"/>
        <rFont val="Calibri"/>
        <family val="2"/>
        <scheme val="minor"/>
      </rPr>
      <t xml:space="preserve">
</t>
    </r>
  </si>
  <si>
    <r>
      <rPr>
        <sz val="11"/>
        <color theme="1"/>
        <rFont val="Calibri"/>
        <family val="2"/>
        <scheme val="minor"/>
      </rPr>
      <t>(c)</t>
    </r>
    <r>
      <rPr>
        <b/>
        <sz val="11"/>
        <color theme="1"/>
        <rFont val="Calibri"/>
        <family val="2"/>
        <scheme val="minor"/>
      </rPr>
      <t xml:space="preserve">
</t>
    </r>
  </si>
  <si>
    <t>Popis hlavních druhů kolaterálu přijímaných institucí za účelem snižování úvěrového rizika</t>
  </si>
  <si>
    <t xml:space="preserve">
Čl. 453 písm. d) CRR</t>
  </si>
  <si>
    <t>V případě záruk a úvěrových derivátů použitých jako zajištění úvěrového rizika a s výjimkou těch, které jsou použity jako součást struktur syntetické sekuritizace, hlavní druhy ručitelů a protistran u úvěrových derivátů a jejich úvěruschopnost, které jsou použity ke snížení kapitálových požadavků</t>
  </si>
  <si>
    <t xml:space="preserve">
Čl. 453 písm. e) CRR</t>
  </si>
  <si>
    <t>Informace o koncentracích tržního nebo úvěrového rizika v rámci snižování úvěrového rizika</t>
  </si>
  <si>
    <t xml:space="preserve">Nezajištěná účetní hodnota </t>
  </si>
  <si>
    <t>Zajištěná účetní hodnota</t>
  </si>
  <si>
    <t xml:space="preserve">Dluhové cenné papíry </t>
  </si>
  <si>
    <t xml:space="preserve">     z toho nevýkonné expozice</t>
  </si>
  <si>
    <t xml:space="preserve">            z toho v selhání </t>
  </si>
  <si>
    <t>Tabulka EU CRD – Požadavky na zpřístupnění kvalitativních informací, které se týkají standardizovaného modelu</t>
  </si>
  <si>
    <t>Šablona EU CR4 – Standardizovaný přístup – expozice úvěrového rizika a účinky snižování úvěrového rizika</t>
  </si>
  <si>
    <t>Šablona EU CR5 – Standardizovaný přístup</t>
  </si>
  <si>
    <t>Čl. 444 písm. a) CRR</t>
  </si>
  <si>
    <t>Názvy externích ratingových agentur (ECAI) a exportních úvěrových agentur (ECA), které instituce určila, a důvody jakýchkoli změn během období, za něž jsou informace zpřístupňovány</t>
  </si>
  <si>
    <t>Čl. 444 písm. b) CRR</t>
  </si>
  <si>
    <t>Kategorie expozic, pro které jsou jednotlivé externí ratingové agentury nebo exportní úvěrové agentury používány</t>
  </si>
  <si>
    <t>Čl. 444 písm. c) CRR</t>
  </si>
  <si>
    <t>Popis postupu používaného k převodu ratingů emitenta a emise na položky srovnatelných aktiv, které nejsou součástí obchodního portfolia</t>
  </si>
  <si>
    <t>Čl. 444 písm. d) CRR</t>
  </si>
  <si>
    <t>Přiřazení externího ratingu jednotlivých určených externích ratingových agentur nebo exportních úvěrových agentur (uvedených v řádku (a)) rizikovým vahám, které odpovídají stupňům úvěrové kvality stanoveným v části třetí hlavě II kapitole 2 CRR (kromě případů, kdy instituce splňuje standardní způsob přiřazování zveřejněný orgánem EBA)</t>
  </si>
  <si>
    <t xml:space="preserve"> Kategorie expozic</t>
  </si>
  <si>
    <t>Expozice před použitím úvěrového konverzního faktoru a před snížením úvěrového rizika</t>
  </si>
  <si>
    <t>Expozice po použití úvěrového konverzního faktoru a po snížení úvěrového rizika</t>
  </si>
  <si>
    <t>Rizikově vážená aktiva a jejich hustota</t>
  </si>
  <si>
    <t>Rizikově vážená aktiva</t>
  </si>
  <si>
    <t xml:space="preserve">Hustota rizikově vážených aktiv (%) </t>
  </si>
  <si>
    <t>Ústřední vládní instituce nebo centrální banky</t>
  </si>
  <si>
    <t>Regionální vlády nebo místní orgány</t>
  </si>
  <si>
    <t>Subjekty veřejného sektoru</t>
  </si>
  <si>
    <t>Mezinárodní rozvojové banky</t>
  </si>
  <si>
    <t>Mezinárodní organizace</t>
  </si>
  <si>
    <t>Instituce</t>
  </si>
  <si>
    <t>Podniky</t>
  </si>
  <si>
    <t>Retailová oblast</t>
  </si>
  <si>
    <t>Zajištěné nemovitostmi</t>
  </si>
  <si>
    <t>Expozice v selhání</t>
  </si>
  <si>
    <t>Expozice spojené s obzvláště vysokým rizikem</t>
  </si>
  <si>
    <t>Kryté dluhopisy</t>
  </si>
  <si>
    <t>Instituce a podniky s krátkodobým úvěrovým hodnocením</t>
  </si>
  <si>
    <t>Subjekty kolektivního investování</t>
  </si>
  <si>
    <t>Ostatní položky</t>
  </si>
  <si>
    <t>CELKEM</t>
  </si>
  <si>
    <t>Riziková váha</t>
  </si>
  <si>
    <t>Z toho bez úvěrového hodnocení</t>
  </si>
  <si>
    <t>Ostatní</t>
  </si>
  <si>
    <t>p</t>
  </si>
  <si>
    <t>q</t>
  </si>
  <si>
    <t>Retailové expozice</t>
  </si>
  <si>
    <t>Expozice zajištěné nemovitostmi</t>
  </si>
  <si>
    <t>Expozice vůči institucím a podnikům s krátkodobým úvěrovým hodnocením</t>
  </si>
  <si>
    <t>Podílové jednotky nebo akcie subjektů kolektivního investování</t>
  </si>
  <si>
    <t>Akciové expozice</t>
  </si>
  <si>
    <t>List</t>
  </si>
  <si>
    <t>šablona/tabulka</t>
  </si>
  <si>
    <t>Článek CRR</t>
  </si>
  <si>
    <t>Článek ITS</t>
  </si>
  <si>
    <t>Velké kótované  a velké nekótované, které jsou G-SVI</t>
  </si>
  <si>
    <t>Velké nekótované, které nejsou G-SVI</t>
  </si>
  <si>
    <t>Ostatní kótované</t>
  </si>
  <si>
    <t>Ostatní nekótované</t>
  </si>
  <si>
    <t>EU OV1</t>
  </si>
  <si>
    <t>šablona</t>
  </si>
  <si>
    <t>ano</t>
  </si>
  <si>
    <t>438(d)</t>
  </si>
  <si>
    <t>2(2)</t>
  </si>
  <si>
    <t>N/A</t>
  </si>
  <si>
    <t>EU KM1</t>
  </si>
  <si>
    <t>447(a)-(g)
438(b)</t>
  </si>
  <si>
    <t>2(1)</t>
  </si>
  <si>
    <t>EU INS1</t>
  </si>
  <si>
    <t>438(f)</t>
  </si>
  <si>
    <t>2(4)</t>
  </si>
  <si>
    <t>EU INS2</t>
  </si>
  <si>
    <t>438(g)</t>
  </si>
  <si>
    <t>EU OVC</t>
  </si>
  <si>
    <t>tabulka</t>
  </si>
  <si>
    <t>438(a)(c)</t>
  </si>
  <si>
    <t>2(3)</t>
  </si>
  <si>
    <t>EU OVA</t>
  </si>
  <si>
    <t>435(1)</t>
  </si>
  <si>
    <t xml:space="preserve">1
pouze 435(1)(a), (e),(f) </t>
  </si>
  <si>
    <t>1 
(pouze 435(1)(a), (e) a (f))</t>
  </si>
  <si>
    <t>EU OVB</t>
  </si>
  <si>
    <t>435(2)</t>
  </si>
  <si>
    <t>1 
(pouze 435(2) (a), (b) a c))</t>
  </si>
  <si>
    <t>EU LI1</t>
  </si>
  <si>
    <t>ne</t>
  </si>
  <si>
    <t>436(c)</t>
  </si>
  <si>
    <t>4(1)</t>
  </si>
  <si>
    <t>EU LI2</t>
  </si>
  <si>
    <t>436(d)</t>
  </si>
  <si>
    <t>4(2)</t>
  </si>
  <si>
    <t>EU LI3</t>
  </si>
  <si>
    <t>436(b)</t>
  </si>
  <si>
    <t>EU LIA</t>
  </si>
  <si>
    <t>436 (b) a (d)</t>
  </si>
  <si>
    <t>EU LIB</t>
  </si>
  <si>
    <t xml:space="preserve">436 (f), (g) a (h) </t>
  </si>
  <si>
    <t>4(4)</t>
  </si>
  <si>
    <t>EU PV1</t>
  </si>
  <si>
    <t>436 e)</t>
  </si>
  <si>
    <t>4(3)</t>
  </si>
  <si>
    <t>EU CC1</t>
  </si>
  <si>
    <t xml:space="preserve">437 (a), (d), (e) a (f) </t>
  </si>
  <si>
    <t>5(a)</t>
  </si>
  <si>
    <t xml:space="preserve">1
pouze 437(a) </t>
  </si>
  <si>
    <t>EU CC2</t>
  </si>
  <si>
    <t>437 (a)</t>
  </si>
  <si>
    <t>EU CCA</t>
  </si>
  <si>
    <t>437(a)(c)</t>
  </si>
  <si>
    <t>5(b)</t>
  </si>
  <si>
    <t>EU CCyB1</t>
  </si>
  <si>
    <t>440(a)</t>
  </si>
  <si>
    <t>6(a)</t>
  </si>
  <si>
    <t>EU CCyB2</t>
  </si>
  <si>
    <t>440(b)</t>
  </si>
  <si>
    <t>6(b)</t>
  </si>
  <si>
    <t>EU LR1 - LRSum</t>
  </si>
  <si>
    <t xml:space="preserve"> 451(1)(b)</t>
  </si>
  <si>
    <t>7(a)</t>
  </si>
  <si>
    <t>EU LR2 - LRCom</t>
  </si>
  <si>
    <t>451(3) - řádky od 28 do 31a 
 451(1) a), (b) a (c)  a 451(2) - řádky k řádku 28</t>
  </si>
  <si>
    <t>1  
(pro řádky 28 až 31a)
 2
 (pro řádky do řádku 28)</t>
  </si>
  <si>
    <t>EU LR3 - LRSpl</t>
  </si>
  <si>
    <t>EU LRA</t>
  </si>
  <si>
    <t xml:space="preserve"> 451(1)(d), e)</t>
  </si>
  <si>
    <t>7(b)</t>
  </si>
  <si>
    <t>EU LIQA</t>
  </si>
  <si>
    <t xml:space="preserve"> 435(1) a 451a(4)</t>
  </si>
  <si>
    <t>8(a)</t>
  </si>
  <si>
    <t xml:space="preserve">1 
pouze 435(1)(a),(e) a (f) </t>
  </si>
  <si>
    <t>EU LIQ1</t>
  </si>
  <si>
    <t xml:space="preserve"> 451a(2)</t>
  </si>
  <si>
    <t>8(b)</t>
  </si>
  <si>
    <t>EU LIQB</t>
  </si>
  <si>
    <t>EU LIQ2</t>
  </si>
  <si>
    <t xml:space="preserve"> 451a(3)</t>
  </si>
  <si>
    <t>8(c)</t>
  </si>
  <si>
    <t>EU CRA</t>
  </si>
  <si>
    <t xml:space="preserve">435(1) (a), (b), (d) a (f) </t>
  </si>
  <si>
    <t>9(1)(a)</t>
  </si>
  <si>
    <t xml:space="preserve">1
pouze 435(1) (a), (e) a (f) </t>
  </si>
  <si>
    <t>EU CRB</t>
  </si>
  <si>
    <t xml:space="preserve">442 (a) a (b) </t>
  </si>
  <si>
    <t>9(1)(b)</t>
  </si>
  <si>
    <t>EU CR1</t>
  </si>
  <si>
    <t xml:space="preserve">442 (c) a (f) </t>
  </si>
  <si>
    <t>9(2)</t>
  </si>
  <si>
    <t>EU CR1-A</t>
  </si>
  <si>
    <t>442 (g)</t>
  </si>
  <si>
    <t>9(1)(d)</t>
  </si>
  <si>
    <t>EU CR2</t>
  </si>
  <si>
    <t xml:space="preserve">442(f) </t>
  </si>
  <si>
    <t>9(1)(e)</t>
  </si>
  <si>
    <t>EU CR2a</t>
  </si>
  <si>
    <t>9(3)</t>
  </si>
  <si>
    <t>EU CQ1</t>
  </si>
  <si>
    <t xml:space="preserve"> 442 (c) </t>
  </si>
  <si>
    <t>EU CQ2</t>
  </si>
  <si>
    <t>EU CQ3</t>
  </si>
  <si>
    <t xml:space="preserve"> 442 (d) </t>
  </si>
  <si>
    <t>9(1)(c)</t>
  </si>
  <si>
    <t>EU CQ4</t>
  </si>
  <si>
    <t xml:space="preserve">442 (c) a (e) </t>
  </si>
  <si>
    <t>EU CQ5</t>
  </si>
  <si>
    <t>EU CQ6</t>
  </si>
  <si>
    <t>EU CQ7</t>
  </si>
  <si>
    <t>EU CQ8</t>
  </si>
  <si>
    <t>EU CRC</t>
  </si>
  <si>
    <t xml:space="preserve">453(a) až (e) </t>
  </si>
  <si>
    <t>10(a)</t>
  </si>
  <si>
    <t>EU CR3</t>
  </si>
  <si>
    <t>453(f)</t>
  </si>
  <si>
    <t>10(b)</t>
  </si>
  <si>
    <t>EU CRD</t>
  </si>
  <si>
    <t>444 (a) až (d)</t>
  </si>
  <si>
    <t>11(a)</t>
  </si>
  <si>
    <t>EU CR4</t>
  </si>
  <si>
    <t xml:space="preserve">453 (g), (h) a (i) a 444 (e) </t>
  </si>
  <si>
    <t>11(b)</t>
  </si>
  <si>
    <t>EU CR5</t>
  </si>
  <si>
    <t xml:space="preserve">444 (e) </t>
  </si>
  <si>
    <t>11(c)</t>
  </si>
  <si>
    <t>EU CRE</t>
  </si>
  <si>
    <t xml:space="preserve">452 (a) až (f) </t>
  </si>
  <si>
    <t>12(a)</t>
  </si>
  <si>
    <t>EU CR6</t>
  </si>
  <si>
    <t xml:space="preserve">452 (g),(i) až(v) </t>
  </si>
  <si>
    <t>12(b)</t>
  </si>
  <si>
    <t>EU CR6-A</t>
  </si>
  <si>
    <t xml:space="preserve">452 (b) </t>
  </si>
  <si>
    <t>EU CR7</t>
  </si>
  <si>
    <t xml:space="preserve">453 (j) </t>
  </si>
  <si>
    <t>12(c)</t>
  </si>
  <si>
    <t>EU CR7-A</t>
  </si>
  <si>
    <t xml:space="preserve">453 (g) </t>
  </si>
  <si>
    <t>EU CR8</t>
  </si>
  <si>
    <t xml:space="preserve">438 (h) </t>
  </si>
  <si>
    <t>12(d)</t>
  </si>
  <si>
    <t>CR9</t>
  </si>
  <si>
    <t xml:space="preserve">452 (h) </t>
  </si>
  <si>
    <t>12(e)</t>
  </si>
  <si>
    <t>CR9.1</t>
  </si>
  <si>
    <t xml:space="preserve">180(1) (f) </t>
  </si>
  <si>
    <t>EU CR10</t>
  </si>
  <si>
    <t>438 e)</t>
  </si>
  <si>
    <t>EU CCRA</t>
  </si>
  <si>
    <t xml:space="preserve">439 (l) odkazující na  452(g) </t>
  </si>
  <si>
    <t>14(a)</t>
  </si>
  <si>
    <t>EU CCR1</t>
  </si>
  <si>
    <t xml:space="preserve">439 (f), (g) a (k) </t>
  </si>
  <si>
    <t>14(b)</t>
  </si>
  <si>
    <t>2/ 1 pro bod (m)</t>
  </si>
  <si>
    <t>EU CCR2</t>
  </si>
  <si>
    <t>439(h)</t>
  </si>
  <si>
    <t>14(c)</t>
  </si>
  <si>
    <t>EU CCR3</t>
  </si>
  <si>
    <t xml:space="preserve">439 (l) odkazující na 444 (e) </t>
  </si>
  <si>
    <t>14(d)</t>
  </si>
  <si>
    <t>EU CCR4</t>
  </si>
  <si>
    <t xml:space="preserve">439 (l) odkazující na  452 (g) </t>
  </si>
  <si>
    <t>EU CCR5</t>
  </si>
  <si>
    <t>439 e)</t>
  </si>
  <si>
    <t>14(e)</t>
  </si>
  <si>
    <t>EU CCR6</t>
  </si>
  <si>
    <t>438(j)</t>
  </si>
  <si>
    <t>14(f)</t>
  </si>
  <si>
    <t>EU CCR7</t>
  </si>
  <si>
    <t>438(h)</t>
  </si>
  <si>
    <t>14(g)</t>
  </si>
  <si>
    <t>EU CCR8</t>
  </si>
  <si>
    <t>439(i)</t>
  </si>
  <si>
    <t>14(h)</t>
  </si>
  <si>
    <t>EU SECA</t>
  </si>
  <si>
    <t xml:space="preserve"> 449 (a) až (i)</t>
  </si>
  <si>
    <t>15(a)</t>
  </si>
  <si>
    <t>EU SEC1</t>
  </si>
  <si>
    <t xml:space="preserve"> 449 (j) </t>
  </si>
  <si>
    <t>15(b)</t>
  </si>
  <si>
    <t>EU SEC2</t>
  </si>
  <si>
    <t>EU SEC3</t>
  </si>
  <si>
    <t>449 (k)(i)</t>
  </si>
  <si>
    <t>15(c)</t>
  </si>
  <si>
    <t>EU SEC4</t>
  </si>
  <si>
    <t xml:space="preserve">449 (k)(ii) </t>
  </si>
  <si>
    <t>EU SEC5</t>
  </si>
  <si>
    <t>449(l)</t>
  </si>
  <si>
    <t>15(d)</t>
  </si>
  <si>
    <t>EU MRA</t>
  </si>
  <si>
    <t xml:space="preserve"> 435(1)(a) až (d) </t>
  </si>
  <si>
    <t xml:space="preserve">16(2)(a) </t>
  </si>
  <si>
    <t>1 
pouze  435(1)(a)</t>
  </si>
  <si>
    <t>EU MR1</t>
  </si>
  <si>
    <t>445</t>
  </si>
  <si>
    <t>16(1)</t>
  </si>
  <si>
    <t>EU MRB</t>
  </si>
  <si>
    <t xml:space="preserve">455  (a),(b),(c),(f) </t>
  </si>
  <si>
    <t xml:space="preserve">16(2)(b) </t>
  </si>
  <si>
    <t>EU MR2-A</t>
  </si>
  <si>
    <t xml:space="preserve">445 (e) </t>
  </si>
  <si>
    <t xml:space="preserve">16(2)(c) </t>
  </si>
  <si>
    <t>EU MR2-B</t>
  </si>
  <si>
    <t xml:space="preserve">16(2)(d) </t>
  </si>
  <si>
    <t>EU MR3</t>
  </si>
  <si>
    <t xml:space="preserve">445 (d) </t>
  </si>
  <si>
    <t xml:space="preserve">16(2)(e) </t>
  </si>
  <si>
    <t>EU MR4</t>
  </si>
  <si>
    <t xml:space="preserve">445 (g) </t>
  </si>
  <si>
    <t xml:space="preserve">16(2)(f) </t>
  </si>
  <si>
    <t>EU ORA</t>
  </si>
  <si>
    <t xml:space="preserve"> 435(1), 446 a 454 </t>
  </si>
  <si>
    <t xml:space="preserve">1
pouze  435(1) (a), (e) a (f) </t>
  </si>
  <si>
    <t>EU OR1</t>
  </si>
  <si>
    <t xml:space="preserve">446 a 454 </t>
  </si>
  <si>
    <t>EU  REMA</t>
  </si>
  <si>
    <t xml:space="preserve"> 450(1) (a), (b), (c), (d), (e), (f), (j) a (k)  a 450(2) (Instituce, které jsou povinny zveřejňovat informace v čl. 450 odst. 1 písm. e), f) a k) a v čl. 450 odst. 2 v souladu s články 433a, 433b a 433c CRR) </t>
  </si>
  <si>
    <t>18(a)</t>
  </si>
  <si>
    <t xml:space="preserve">1
pouze 450(1) (a) až (d) a (j) </t>
  </si>
  <si>
    <t>EU REM1</t>
  </si>
  <si>
    <t xml:space="preserve"> 450(1) (h)(i) až (ii) </t>
  </si>
  <si>
    <t>18(b)</t>
  </si>
  <si>
    <t>EU REM2</t>
  </si>
  <si>
    <t xml:space="preserve">450(1)  (h)(v) až (vii) </t>
  </si>
  <si>
    <t>18(c)</t>
  </si>
  <si>
    <t>EU REM3</t>
  </si>
  <si>
    <t xml:space="preserve"> 450(1)  (h)(iii) až (iv) </t>
  </si>
  <si>
    <t>18(d)</t>
  </si>
  <si>
    <t>EU REM4</t>
  </si>
  <si>
    <t xml:space="preserve">450 (i) </t>
  </si>
  <si>
    <t>18(e)</t>
  </si>
  <si>
    <t>EU REM5</t>
  </si>
  <si>
    <t xml:space="preserve"> 450(1)(g)  (Instituce, které jsou povinny zveřejňovat informace v čl. 450 odst. 1 písm. g) v souladu s články 433a, 433b a 433c CRR) </t>
  </si>
  <si>
    <t>EU AE1</t>
  </si>
  <si>
    <t>443</t>
  </si>
  <si>
    <t>EU AE2</t>
  </si>
  <si>
    <t>EU AE3</t>
  </si>
  <si>
    <t>EU AE4</t>
  </si>
  <si>
    <t>Tabulka EU ORA – Kvalitativní informace o operačním riziku</t>
  </si>
  <si>
    <t>Šablona EU OR1 – Kapitálové požadavky k operačnímu riziku a objemy rizikově vážených expozic</t>
  </si>
  <si>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</si>
  <si>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</si>
  <si>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</si>
  <si>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</si>
  <si>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Čl. 435 odst. 1 písm. a), b), c) a d) CRR</t>
  </si>
  <si>
    <t>Zpřístupňování informací o cílech a zásadách v oblasti řízení rizik</t>
  </si>
  <si>
    <t>Článek 446 CRR</t>
  </si>
  <si>
    <t>Zpřístupňování informací o přístupech k posouzení minimálních kapitálových požadavků</t>
  </si>
  <si>
    <r>
      <rPr>
        <sz val="11"/>
        <color theme="1"/>
        <rFont val="Calibri"/>
        <family val="2"/>
        <scheme val="minor"/>
      </rPr>
      <t xml:space="preserve">Popis uplatněného přístupu AMA </t>
    </r>
    <r>
      <rPr>
        <i/>
        <sz val="11"/>
        <color theme="1"/>
        <rFont val="Calibri"/>
        <family val="2"/>
        <scheme val="minor"/>
      </rPr>
      <t>(je-li to relevantní)</t>
    </r>
  </si>
  <si>
    <t>Článek 454 CRR</t>
  </si>
  <si>
    <r>
      <rPr>
        <sz val="11"/>
        <color theme="1"/>
        <rFont val="Calibri"/>
        <family val="2"/>
        <scheme val="minor"/>
      </rPr>
      <t xml:space="preserve">Informace o použití pojištění za účelem snížení rizika v rámci pokročilého přístupu k měření </t>
    </r>
    <r>
      <rPr>
        <i/>
        <sz val="11"/>
        <color rgb="FF000000"/>
        <rFont val="Calibri"/>
        <family val="2"/>
        <scheme val="minor"/>
      </rPr>
      <t>(je-li to relevantní)</t>
    </r>
  </si>
  <si>
    <t xml:space="preserve"> Šablona EU OR1 – Kapitálové požadavky k operačnímu riziku a objemy rizikově vážených expozic</t>
  </si>
  <si>
    <t>Bankovní činnosti</t>
  </si>
  <si>
    <t>Relevantní ukazatel</t>
  </si>
  <si>
    <t>Own funds</t>
  </si>
  <si>
    <t>Total operational risk-weighted exposure amount</t>
  </si>
  <si>
    <r>
      <rPr>
        <sz val="11"/>
        <color theme="1"/>
        <rFont val="Calibri"/>
        <family val="2"/>
        <scheme val="minor"/>
      </rPr>
      <t>Výše rizikové expozice</t>
    </r>
  </si>
  <si>
    <t>Rok –3</t>
  </si>
  <si>
    <t>Rok –2</t>
  </si>
  <si>
    <t>Minulý rok</t>
  </si>
  <si>
    <t>requirement</t>
  </si>
  <si>
    <t>Bankovní činnosti podléhající přístupu základního ukazatele (BIA)</t>
  </si>
  <si>
    <t>Bankovní činnosti podléhající standardizovanému (TSA) / alternativnímu standardizovanému (ASA) přístupu</t>
  </si>
  <si>
    <t>Podléhající TSA:</t>
  </si>
  <si>
    <t>Podléhající ASA:</t>
  </si>
  <si>
    <t>Bankovní činnosti podléhající pokročilým přístupům k měření (AMA)</t>
  </si>
  <si>
    <t>Tabulka EU REMA – Zásady odměňování</t>
  </si>
  <si>
    <t xml:space="preserve">Šablona EU REM1 – Výše odměn v účetním období </t>
  </si>
  <si>
    <t>Šablona EU REM2 – Zvláštní platby pracovníkům, jejichž pracovní činnosti mají podstatný dopad na rizikový profil daných institucí (vybraní zaměstnanci)</t>
  </si>
  <si>
    <t xml:space="preserve">Šablona EU REM3 – Odměny s odloženou splatností </t>
  </si>
  <si>
    <t>Šablona EU REM4 – Odměny ve výši 1 milion EUR nebo více ročně</t>
  </si>
  <si>
    <t>Šablona EU REM5 – Informace o odměnách pracovníků, jejichž pracovní činnosti mají podstatný dopad na rizikový profil daných institucí (vybraní zaměstnanci)</t>
  </si>
  <si>
    <t>Instituce popíší hlavní složky zásad odměňování a způsob jejich uplatňování. V příslušných případech popíší zejména následující složky:</t>
  </si>
  <si>
    <t>Zveřejňování kvalitativních informací</t>
  </si>
  <si>
    <t>Informace týkající se orgánů, jež na odměňování dohlíží, včetně:</t>
  </si>
  <si>
    <t>•</t>
  </si>
  <si>
    <t>názvu, složení a mandátu hlavního orgánu (vedoucího orgánu, resp. výboru pro odměňování), který dohlíží na uplatňování zásad odměňování, a kolikrát v daném účetním období zasedal</t>
  </si>
  <si>
    <t>informací o externích poradcích, kteří v souvislosti se zásadami odměňování poskytli poradenství, o tom, který orgán si jejich služby vyžádal a které oblasti rámce odměňování se poradenství týkalo</t>
  </si>
  <si>
    <t>popisu působnosti zásad odměňování dané instituce (např. podle regionů, předmětu činnosti), a do jaké míry platí i pro její dceřiné společnosti a pobočky ve třetích zemích</t>
  </si>
  <si>
    <t>popisu pracovníků či kategorií pracovníků, jejichž pracovní činnosti mají podstatný dopad na rizikový profil instituce</t>
  </si>
  <si>
    <t>Informace týkající se koncepce a struktury systému odměňování vybraných zaměstnanců, včetně:</t>
  </si>
  <si>
    <t>přehledu hlavních rysů a cílů zásad odměňování a informací o tom, jaký rozhodovací proces byl použit pro jejich stanovení a jaké jsou úlohy příslušných zainteresovaných subjektů</t>
  </si>
  <si>
    <t>informací o kritériích používaných k měření výkonnosti a při předem stanovených a následných úpravách po zohlednění rizik</t>
  </si>
  <si>
    <t>informace, zda vedoucí orgán nebo výbor pro odměňování (pokud byl zřízen) během uplynulého roku zásady odměňování instituce přezkoumal, a pokud ano, přehled provedených změn, důvodů k nim a jejich dopad na odměny</t>
  </si>
  <si>
    <t>informací o tom, jakým způsobem instituce zajišťuje, aby pracovníci zastávající funkce interní kontroly byli odměňováni nezávisle na obchodních útvarech, nad nimiž vykonávají dohled</t>
  </si>
  <si>
    <t>zásad a kritérií poskytování zaručené pohyblivé složky odměny a přiznávání odstupného</t>
  </si>
  <si>
    <t>Popis, jak jsou ve způsobech odměňování zohledňována stávající a budoucí rizika. Zpřístupňované informace zahrnují přehled hlavních rizik, jejich měření a jejich dopad na odměňování</t>
  </si>
  <si>
    <t>Poměry mezi stálou a pohyblivou složkou odměny stanovené podle čl. 94 odst. 1 písm. g) CRD</t>
  </si>
  <si>
    <t>Popis způsobu, jakým instituce zajišťuje provázanost výkonnosti během období měření výkonnosti s úrovní odměn, včetně:</t>
  </si>
  <si>
    <t>přehledu hlavních kritérií a ukazatelů výkonnosti instituce, obchodních útvarů a jednotlivců</t>
  </si>
  <si>
    <t>přehledu provázanosti výše jednotlivých pohyblivých složek odměny s výkonností instituce jako celku a výkonností jednotlivce</t>
  </si>
  <si>
    <t>kritérií používaných ke stanovení rovnováhy mezi různými druhy poskytovaných nástrojů, jako jsou akcie, rovnocenné vlastnické podíly, opce a další</t>
  </si>
  <si>
    <t>opatření, jež instituce zavede za účelem úpravy pohyblivé složky odměny v případě, že jsou ukazatele výkonnosti slabé, včetně uvedení kritérií, na jejichž základě instituce klasifikuje své ukazatele výkonnosti jako „slabé“</t>
  </si>
  <si>
    <t>Popis způsobu, jakým instituce upravuje odměny tak, aby zohledňovaly dlouhodobou výkonnost, včetně:</t>
  </si>
  <si>
    <t>přehledu zásad instituce týkajících se oddálení nároku na pohyblivou složku odměny, výplaty v podobě nástrojů, období zadržování a kritérií pro její přiznání, včetně případů, kdy se liší pro jednotlivé pracovníky nebo kategorie pracovníků</t>
  </si>
  <si>
    <r>
      <t xml:space="preserve">kritérií instituce pro úpravy </t>
    </r>
    <r>
      <rPr>
        <i/>
        <sz val="11"/>
        <rFont val="Calibri"/>
        <family val="2"/>
        <scheme val="minor"/>
      </rPr>
      <t>ex post</t>
    </r>
    <r>
      <rPr>
        <sz val="11"/>
        <rFont val="Calibri"/>
        <family val="2"/>
        <scheme val="minor"/>
      </rPr>
      <t xml:space="preserve"> (malus během oddálení a zpětné vymáhání po přiznání, pokud to vnitrostátní právo umožňuje)</t>
    </r>
  </si>
  <si>
    <t>v relevantních případech požadavky na držení podílů, jež mohou být uvaleny na vybrané zaměstnance</t>
  </si>
  <si>
    <t>Popis hlavních parametrů a zdůvodnění všech systémů pohyblivých složek odměny a dalších nepeněžních výhod podle čl. 450 odst. 1 písm. f) CRR, včetně:</t>
  </si>
  <si>
    <t>informací o zvláštních ukazatelích výkonnosti používaných ke stanovení pohyblivé složky odměny a kritérií používaných ke stanovení rovnováhy mezi různými druhy poskytovaných nástrojů, jako jsou akcie, rovnocenné vlastnické podíly, nástroje navázané na akcie, rovnocenné nepeněžní nástroje, opce a další</t>
  </si>
  <si>
    <t>Na žádost příslušného členského státu nebo příslušného orgánu celkové odměny pro každého člena vedoucího orgánu nebo vrcholného vedení</t>
  </si>
  <si>
    <t>Informace o tom, zda instituce využívá odchylky stanovené v čl. 94 odst. 3 CRD, v souladu s čl. 450 odst. 1 písm. k) CRR</t>
  </si>
  <si>
    <t>Pro účely tohoto bodu uvedou instituce, které takové odchylky využívají, zda tak činí na základě čl. 94 odst. 3 písmene a) nebo b) CRD. Instituce rovněž uvedou, pro které zásady odměňování využívají odchylku (odchylky), počet pracovníků, kteří mají z odchylky (odchylek) prospěch, a jejich celkovou odměnu v členění na pevnou a pohyblivou složku odměny.</t>
  </si>
  <si>
    <t>(j)</t>
  </si>
  <si>
    <t>Velké instituce zpřístupní rovněž kvantitativní informace o odměňování svého kolektivního vedoucího orgánu v členění na výkonné a nevýkonné členy v souladu s čl. 450 odst. 2 CRR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</si>
  <si>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</si>
  <si>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</si>
  <si>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</si>
  <si>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</si>
  <si>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</si>
  <si>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</si>
  <si>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</si>
  <si>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</si>
  <si>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</si>
  <si>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</si>
  <si>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</si>
  <si>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</si>
  <si>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</si>
  <si>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</si>
  <si>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</si>
  <si>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</si>
  <si>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</si>
  <si>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</si>
  <si>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</si>
  <si>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</si>
  <si>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</si>
  <si>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</si>
  <si>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</si>
  <si>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</si>
  <si>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</si>
  <si>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</si>
  <si>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</si>
  <si>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</si>
  <si>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</si>
  <si>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</si>
  <si>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</si>
  <si>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</si>
  <si>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</si>
  <si>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</si>
  <si>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</si>
  <si>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</si>
  <si>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</si>
  <si>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</si>
  <si>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</si>
  <si>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Celková částka</t>
  </si>
  <si>
    <t>Jiné formy</t>
  </si>
  <si>
    <t>Ostatní nástroje</t>
  </si>
  <si>
    <t xml:space="preserve">Nástroje spojené s akciemi nebo rovnocenné nepeněžní nástroje </t>
  </si>
  <si>
    <t xml:space="preserve">
Akcie nebo rovnocenné vlastnické podíly</t>
  </si>
  <si>
    <t>Peněžité</t>
  </si>
  <si>
    <t>Členové vedoucího orgánu v řídící funkci</t>
  </si>
  <si>
    <t>Celková výše odměn s odloženou splatností za předchozí výkonnostní období, které byly přiznány, ale vztahuje se na ně období zadržování</t>
  </si>
  <si>
    <t xml:space="preserve">Celková výše odměn s odloženou splatností přiznaných před daným účetním obdobím, ale skutečně vyplacených v daném účetním období </t>
  </si>
  <si>
    <r>
      <t xml:space="preserve">Celková výše úprav během účetního období v důsledku implicitních úprav </t>
    </r>
    <r>
      <rPr>
        <i/>
        <sz val="11"/>
        <rFont val="Calibri"/>
        <family val="2"/>
        <scheme val="minor"/>
      </rPr>
      <t>ex post</t>
    </r>
    <r>
      <rPr>
        <sz val="11"/>
        <rFont val="Calibri"/>
        <family val="2"/>
        <scheme val="minor"/>
      </rPr>
      <t xml:space="preserve"> (tj. změn hodnoty odměn s odloženou splatností vlivem změn v cenách nástrojů)</t>
    </r>
  </si>
  <si>
    <t>Částka, o kterou je v daném účetním období na základě výkonnosti upravena odměna s odloženou splatností, která měla být přiznána v příštích výkonnostních obdobích</t>
  </si>
  <si>
    <t>Částka, o kterou je v daném účetním období na základě výkonnosti upravena odměna s odloženou splatností, která měla být přiznána v daném účetní období</t>
  </si>
  <si>
    <t xml:space="preserve">
z toho částka odměn, které mají být přiznány v následujících obdobích</t>
  </si>
  <si>
    <t xml:space="preserve">
z toho částka odměn, které mají být přiznány v daném účetním období</t>
  </si>
  <si>
    <t>Celková výše odměn s odloženou splatností přiznaných za předchozí výkonnostní období</t>
  </si>
  <si>
    <t>Odložené a zadržované odměny</t>
  </si>
  <si>
    <t>EU-h</t>
  </si>
  <si>
    <t>EU-g</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</si>
  <si>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</si>
  <si>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</si>
  <si>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</si>
  <si>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</si>
  <si>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</si>
  <si>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</si>
  <si>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</si>
  <si>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</si>
  <si>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</si>
  <si>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</si>
  <si>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</si>
  <si>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</si>
  <si>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</si>
  <si>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</si>
  <si>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</si>
  <si>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 xml:space="preserve">a </t>
  </si>
  <si>
    <t>Odměny členů vedoucího orgánu</t>
  </si>
  <si>
    <t>Oblast činnosti</t>
  </si>
  <si>
    <t>Členové vedoucího orgánu celkem</t>
  </si>
  <si>
    <t>Investiční bankovnictví</t>
  </si>
  <si>
    <t>Retailové bankovnictví</t>
  </si>
  <si>
    <t>Správa aktiv</t>
  </si>
  <si>
    <t>Korporátní funkce</t>
  </si>
  <si>
    <t>Funkce nezávislé interní kontroly</t>
  </si>
  <si>
    <t>Vše ostatní</t>
  </si>
  <si>
    <t xml:space="preserve">Celkem </t>
  </si>
  <si>
    <t>Počet vybraných zaměstnanců celkem</t>
  </si>
  <si>
    <t>z toho: členové vedoucího orgánu</t>
  </si>
  <si>
    <t>z toho: ostatní členové vrcholného vedení</t>
  </si>
  <si>
    <t>z toho: ostatní vybraní zaměstnanci</t>
  </si>
  <si>
    <t>Odměny vybraných zaměstnanců celkem</t>
  </si>
  <si>
    <t xml:space="preserve">z toho: pohyblivá složka odměny </t>
  </si>
  <si>
    <t xml:space="preserve">z toho: pevná složka odměny </t>
  </si>
  <si>
    <t>Šablona EU AE1 – Zatížená a nezatížená aktiva</t>
  </si>
  <si>
    <t>Šablona EU AE2 – Přijatý kolaterál a emitované vlastní dluhové cenné papíry</t>
  </si>
  <si>
    <t>Šablona EU AE3 – Zdroje zatížení</t>
  </si>
  <si>
    <t>Tabulka EU AE4 – Průvodní komentář</t>
  </si>
  <si>
    <t>Účetní hodnota zatížených aktiv</t>
  </si>
  <si>
    <t>Reálná hodnota zatížených aktiv</t>
  </si>
  <si>
    <t>Účetní hodnota nezatížených aktiv</t>
  </si>
  <si>
    <t>Reálná hodnota nezatížených aktiv</t>
  </si>
  <si>
    <t>z toho pomyslně způsobilá aktiva EHQLA a HQLA</t>
  </si>
  <si>
    <t>z toho aktiva EHQLA a HQLA</t>
  </si>
  <si>
    <t>Aktiva zveřejňující instituce</t>
  </si>
  <si>
    <t>Kapitálové nástroje</t>
  </si>
  <si>
    <t>z toho: kryté dluhopisy</t>
  </si>
  <si>
    <t>z toho: sekuritizace</t>
  </si>
  <si>
    <t>z toho: emitované vládními institucemi</t>
  </si>
  <si>
    <t>z toho: emitované finančními institucemi</t>
  </si>
  <si>
    <t>z toho: emitované nefinančními podniky</t>
  </si>
  <si>
    <t>Ostatní aktiva</t>
  </si>
  <si>
    <t>Reálná hodnota zatíženého přijatého kolaterálu nebo emitovaných vlastních dluhových cenných papírů</t>
  </si>
  <si>
    <t>Nezatíženo</t>
  </si>
  <si>
    <t>Reálná hodnota zatížitelného přijatého kolaterálu nebo zatížitelných emitovaných vlastních dluhových cenných papírů</t>
  </si>
  <si>
    <t>Kolaterál přijatý zveřejňující institucí</t>
  </si>
  <si>
    <t>Úvěry na vyžádání</t>
  </si>
  <si>
    <t>Úvěry a půjčky jiné než úvěry na vyžádání</t>
  </si>
  <si>
    <t>230</t>
  </si>
  <si>
    <t>Jiný přijatý kolaterál</t>
  </si>
  <si>
    <t>240</t>
  </si>
  <si>
    <t>Emitované vlastní dluhové cenné papíry jiné než vlastní kryté dluhopisy nebo sekuritizace</t>
  </si>
  <si>
    <t xml:space="preserve"> Emitované vlastní kryté dluhopisy a sekuritizace, jež dosud nebyly zastaveny</t>
  </si>
  <si>
    <t xml:space="preserve">PŘIJATÝ KOLATERÁL A EMITOVANÉ VLASTNÍ DLUHOVÉ CENNÉ PAPÍRY CELKEM </t>
  </si>
  <si>
    <t>Odpovídající závazky, podmíněné závazky nebo zapůjčené cenné papíry</t>
  </si>
  <si>
    <r>
      <t>Zatížená a</t>
    </r>
    <r>
      <rPr>
        <b/>
        <sz val="10"/>
        <color theme="1"/>
        <rFont val="Calibri"/>
        <family val="2"/>
        <scheme val="minor"/>
      </rPr>
      <t>ktiva, přijatý kolaterál a emitované vlastní
dluhové cenné papíry jiné než kryté dluhopisy a sekuritizace</t>
    </r>
  </si>
  <si>
    <t>Účetní hodnota vybraných finančních závazků</t>
  </si>
  <si>
    <t xml:space="preserve">     </t>
  </si>
  <si>
    <t>Pole s volně zadávanými kvalitativními informacemi podle článku 443 CRR</t>
  </si>
  <si>
    <t>Obecná popisná informace o zatížení aktiv</t>
  </si>
  <si>
    <t>Komentář objasňující dopad obchodního modelu na zatížení aktiv a význam zatížení pro obchodní model instituce, který uživatelům poskytuje kontext ke zveřejněným údajům požadovaným v šablonách EU AE1 a EU AE2</t>
  </si>
  <si>
    <t xml:space="preserve">Příloha III
Zpřístupňování informací o cílech a zásadách v oblasti řízení rizik
</t>
  </si>
  <si>
    <t>Příloha V
Zpřístupňování informací o oblasti působnosti regulatorního rámce</t>
  </si>
  <si>
    <r>
      <t xml:space="preserve">Šablona EU LI3 – Přehled rozdílů v rozsahu konsolidace (podle jednotlivých subjektů) </t>
    </r>
    <r>
      <rPr>
        <sz val="10"/>
        <rFont val="Arial"/>
        <family val="2"/>
        <charset val="238"/>
      </rPr>
      <t/>
    </r>
  </si>
  <si>
    <r>
      <t>Tabulka EU LIA – Vysvětlení rozdílů mezi hodnotami pro účely účetnictví a regulace</t>
    </r>
    <r>
      <rPr>
        <sz val="10"/>
        <rFont val="Arial"/>
        <family val="2"/>
        <charset val="238"/>
      </rPr>
      <t/>
    </r>
  </si>
  <si>
    <r>
      <t>Tabulka EU LIB – Ostatní kvalitativní informace o oblasti působnosti</t>
    </r>
    <r>
      <rPr>
        <sz val="10"/>
        <rFont val="Arial"/>
        <family val="2"/>
        <charset val="238"/>
      </rPr>
      <t/>
    </r>
  </si>
  <si>
    <t xml:space="preserve">Šablona EU PV1 – Úpravy v rámci obezřetného oceňování </t>
  </si>
  <si>
    <t>Příloha VII 
Zpřístupňování informací o kapitálu</t>
  </si>
  <si>
    <r>
      <t>Šablona EU CC2 – Sesouhlasení regulatorního kapitálu s rozvahou v auditované účetní závěrce</t>
    </r>
    <r>
      <rPr>
        <sz val="10"/>
        <rFont val="Arial"/>
        <family val="2"/>
        <charset val="238"/>
      </rPr>
      <t/>
    </r>
  </si>
  <si>
    <r>
      <t>Šablona EU CCA – Základní vlastnosti nástrojů regulatorního kapitálu a nástrojů způsobilých závazků</t>
    </r>
    <r>
      <rPr>
        <sz val="10"/>
        <rFont val="Arial"/>
        <family val="2"/>
        <charset val="238"/>
      </rPr>
      <t/>
    </r>
  </si>
  <si>
    <t>Příloha IX
Zpřístupňování informací o proticyklických kapitálových rezervách</t>
  </si>
  <si>
    <t xml:space="preserve">Příloha XI 
Zpřístupňování informací o pákovém poměru </t>
  </si>
  <si>
    <r>
      <t>Šablona EU LR3 – LRSpl: Rozdělení rozvahových expozic (s výjimkou derivátů, SFT a vyňatých expozic)</t>
    </r>
    <r>
      <rPr>
        <sz val="10"/>
        <rFont val="Arial"/>
        <family val="2"/>
        <charset val="238"/>
      </rPr>
      <t/>
    </r>
  </si>
  <si>
    <r>
      <t>Tabulka EU LRA: Zpřístupnění kvalitativních informací o pákovém poměru</t>
    </r>
    <r>
      <rPr>
        <sz val="10"/>
        <rFont val="Arial"/>
        <family val="2"/>
        <charset val="238"/>
      </rPr>
      <t/>
    </r>
  </si>
  <si>
    <r>
      <t xml:space="preserve">Šablona EU LIQ2 – Ukazatel čistého stabilního financování </t>
    </r>
    <r>
      <rPr>
        <sz val="10"/>
        <rFont val="Arial"/>
        <family val="2"/>
        <charset val="238"/>
      </rPr>
      <t/>
    </r>
  </si>
  <si>
    <t>Příloha XV
Zpřístupňování informací o cílech a zásadách v oblasti řízení rizik, o expozicích vůči úvěrovému riziku, riziku rozmělnění a o úvěrově kvalitě</t>
  </si>
  <si>
    <t xml:space="preserve">Šablona EU CQ8: Kolaterál získaný převzetím a exekucemi – podle roku původu
</t>
  </si>
  <si>
    <t>Příloha XVII
Zpřístupňování informací o použití technik snižování úvěrového rizika</t>
  </si>
  <si>
    <t xml:space="preserve">Šablona EU CR4 – Standardizovaný přístup – expozice úvěrového rizika a účinky snižování úvěrového rizika
</t>
  </si>
  <si>
    <t>Příloha  XIX
Zpřístupňování informací o použití standardizovaného přístupu k úvěrovému riziku (vyjma úvěrového rizika protistrany a sekuritizovaných pozic)</t>
  </si>
  <si>
    <t>Příloha XXI 
Zpřístupňování informací o použití přístupu IRB k úvěrovému riziku (vyjma úvěrového rizika protistrany)</t>
  </si>
  <si>
    <t>Tabulka EU CRE – Požadavky na zpřístupnění kvalitativních informací, které se týkají přístupu IRB</t>
  </si>
  <si>
    <t>Šablona EU CR6 – Přístup IRB – Expozice úvěrového rizika podle kategorie expozic a rozmezí hodnot PD</t>
  </si>
  <si>
    <t>Šablona EU CR6-A – Rozsah použití přístupu IRB a standardizovaného přístupu</t>
  </si>
  <si>
    <t>Šablona EU CR7 – Přístup IRB – Účinek úvěrových derivátů použitých jako techniky snižování úvěrového rizika na objem rizikově vážených expozic (RWEA)</t>
  </si>
  <si>
    <t>Šablona EU CR7-A – Přístup IRB – Zpřístupňování informací o rozsahu využití technik snižování úvěrového rizika</t>
  </si>
  <si>
    <t xml:space="preserve">Šablona EU CR8 – Tokové výkazy objemů rizikově vážených expozic (RWEA) o expozicích úvěrového rizika podle přístupu IRB </t>
  </si>
  <si>
    <t>Šablona CR9 – Přístup IRB – Zpětné testování PD podle kategorií expozic (pevně stanovená stupnice PD)</t>
  </si>
  <si>
    <t>Šablona CR9.1 – Přístup IRB – Zpětné testování PD podle kategorií expozic (pouze pro odhady PD v souladu s čl. 180 odst. 1 písm. f) CRR)</t>
  </si>
  <si>
    <t>Čl. 452 písm. a) CRR</t>
  </si>
  <si>
    <t>Svolení přístupu nebo schváleného přechodu příslušným orgánem</t>
  </si>
  <si>
    <t>Čl. 452 písm. c) CRR</t>
  </si>
  <si>
    <t>c) Kontrolní mechanismy pro systémy hodnocení v jednotlivých fázích vývoje, kontrol a změn modelu, obsahující informace týkající se:
   i) vztahu mezi funkcí řízení rizik a funkcí interního auditu;
   ii) přezkumu systému hodnocení;
   iii) postupu k zajištění nezávislosti funkce odpovědné za přezkumy modelů na funkcích odpovědných za vývoj modelů;
   iv) postupu k zajištění odpovědnosti funkcí odpovědných za vývoj a za přezkumy modelů</t>
  </si>
  <si>
    <t xml:space="preserve">
Čl. 452 písm. d) CRR</t>
  </si>
  <si>
    <r>
      <rPr>
        <sz val="11"/>
        <color theme="1"/>
        <rFont val="Calibri"/>
        <family val="2"/>
        <scheme val="minor"/>
      </rPr>
      <t xml:space="preserve">
</t>
    </r>
    <r>
      <rPr>
        <sz val="11"/>
        <color theme="1"/>
        <rFont val="Calibri"/>
        <family val="2"/>
        <scheme val="minor"/>
      </rPr>
      <t>Úloha funkcí zapojených do vývoje, schvalování a následných změn modelů úvěrového rizika</t>
    </r>
    <r>
      <rPr>
        <sz val="11"/>
        <color theme="1"/>
        <rFont val="Calibri"/>
        <family val="2"/>
        <scheme val="minor"/>
      </rPr>
      <t xml:space="preserve">
</t>
    </r>
  </si>
  <si>
    <r>
      <rPr>
        <sz val="11"/>
        <color theme="1"/>
        <rFont val="Calibri"/>
        <family val="2"/>
        <scheme val="minor"/>
      </rPr>
      <t xml:space="preserve">
</t>
    </r>
    <r>
      <rPr>
        <sz val="11"/>
        <color theme="1"/>
        <rFont val="Calibri"/>
        <family val="2"/>
        <scheme val="minor"/>
      </rPr>
      <t>Čl. 452 písm. e) CRR</t>
    </r>
    <r>
      <rPr>
        <sz val="11"/>
        <color theme="1"/>
        <rFont val="Calibri"/>
        <family val="2"/>
        <scheme val="minor"/>
      </rPr>
      <t xml:space="preserve">
</t>
    </r>
    <r>
      <rPr>
        <b/>
        <sz val="11"/>
        <color theme="1"/>
        <rFont val="Calibri"/>
        <family val="2"/>
        <scheme val="minor"/>
      </rPr>
      <t xml:space="preserve">
</t>
    </r>
  </si>
  <si>
    <t>Rozsah a hlavní obsah zpráv souvisejících s modely úvěrového rizika</t>
  </si>
  <si>
    <t>Čl. 452 písm. f) CRR</t>
  </si>
  <si>
    <t>Popis procesu interních ratingů podle kategorie expozic včetně počtu klíčových modelů použitých ve vztahu ke každému portfoliu a stručného popisu hlavních rozdílů mezi modely v rámci téhož portfolia, a to se zahrnutím:
   i) definic, metod a údajů pro odhad a validaci hodnot PD, jejichž součástí jsou informace o tom, jak se hodnoty PD odhadují u portfolií s nízkým počtem selhání, zda existují regulatorní limity, a určující faktory vedoucí k rozdílům vysledovaným mezi hodnotami PD a skutečnými selháními nejméně za poslední tři období;
   ii) případně definic, metod a údajů pro odhad a validaci hodnot LGD, jako například metod výpočtu hodnot LGD při poklesu, informací o tom, jak se hodnoty LGD odhadují u portfolia s nízkým počtem selhání, a o časové prodlevě mezi selháním a uzavřením expozice;
    iii) případně definic, metod a údajů pro odhad a validaci úvěrových konverzních faktorů, včetně předpokladů použitých při odvozování těchto proměnných</t>
  </si>
  <si>
    <t>Pokročilý přístup IRB (A-IRB)</t>
  </si>
  <si>
    <t>Rozmezí hodnot PD</t>
  </si>
  <si>
    <t>Podrozvahové expozice před uplatněním úvěrového konverzního faktoru</t>
  </si>
  <si>
    <t>Expozicí vážená průměrná hodnota úvěrového konverzního faktoru</t>
  </si>
  <si>
    <t>Expozicí vážená průměrná hodnota PD (%)</t>
  </si>
  <si>
    <t>Počet dlužníků</t>
  </si>
  <si>
    <t>Expozicí vážená průměrná hodnota LGD (%)</t>
  </si>
  <si>
    <t>Expozicí vážená průměrná splatnost (roky)</t>
  </si>
  <si>
    <t>Objem rizikově vážených expozic po uplatnění podpůrných koeficientů</t>
  </si>
  <si>
    <t>Hustota objemu rizikově vážených expozic</t>
  </si>
  <si>
    <t>Výše očekávaných ztrát</t>
  </si>
  <si>
    <t>Úpravy ocenění a rezervy</t>
  </si>
  <si>
    <t>Kategorie expozic X</t>
  </si>
  <si>
    <t>0,00 až &lt;0,15</t>
  </si>
  <si>
    <t>0,00 až &lt;0,10</t>
  </si>
  <si>
    <t>0,10 až &lt;0,15</t>
  </si>
  <si>
    <t>0,15 až &lt;0,25</t>
  </si>
  <si>
    <t>0,25 až &lt;0,50</t>
  </si>
  <si>
    <t>0,50 až &lt;0,75</t>
  </si>
  <si>
    <t>0,75 až &lt;2,50</t>
  </si>
  <si>
    <t>0,75 až &lt;1,75</t>
  </si>
  <si>
    <t>1,75 až &lt;2,5</t>
  </si>
  <si>
    <t>2,50 až &lt;10,00</t>
  </si>
  <si>
    <t>2,5 až &lt;5</t>
  </si>
  <si>
    <t>5 až &lt;10</t>
  </si>
  <si>
    <t>10,00 až &lt;100,00</t>
  </si>
  <si>
    <t>10 až &lt;20</t>
  </si>
  <si>
    <t>20 až &lt;30</t>
  </si>
  <si>
    <t>30,00 až &lt;100,00</t>
  </si>
  <si>
    <t>100,00 (selhání)</t>
  </si>
  <si>
    <t>Mezisoučet (kategorie expozic)</t>
  </si>
  <si>
    <t>Celkem (všechny kategorie expozic)</t>
  </si>
  <si>
    <t>Základní přístup IRB (F-IRB)</t>
  </si>
  <si>
    <t>Hodnota expozic ve smyslu článku 166 CRR u expozic, na něž se vztahuje přístup IRB</t>
  </si>
  <si>
    <t>Celková hodnota expozic, na něž se vztahuje standardizovaný přístup a přístup IRB</t>
  </si>
  <si>
    <t>Procento celkové hodnoty expozic, na něž se vztahuje trvalé částečné použití standardizovaného přístupu (%)</t>
  </si>
  <si>
    <t>Procento celkové hodnoty expozic, na něž se vztahuje přístup IRB (%)</t>
  </si>
  <si>
    <t>Procento celkové hodnoty expozic, na něž se vztahuje plán zavedení (%)</t>
  </si>
  <si>
    <t xml:space="preserve">Ústřední vládní instituce nebo centrální banky </t>
  </si>
  <si>
    <t xml:space="preserve">z toho regionální vlády nebo místní orgány </t>
  </si>
  <si>
    <t xml:space="preserve">z toho subjekty veřejného sektoru </t>
  </si>
  <si>
    <t>z toho podniky – specializované úvěry, s výjimkou rozřazovacího přístupu</t>
  </si>
  <si>
    <t>z toho podniky – specializované úvěry podle rozřazovacího přístupu</t>
  </si>
  <si>
    <t>z toho retailová oblast – MSP se zajištěním nemovitostmi</t>
  </si>
  <si>
    <t>z toho retailová oblast – jiné než MSP se zajištěním nemovitostmi</t>
  </si>
  <si>
    <t>z toho retailová oblast – kvalifikované revolvingové expozice</t>
  </si>
  <si>
    <t>z toho retailová oblast – ostatní malé a střední podniky</t>
  </si>
  <si>
    <t>z toho retailová oblast – ostatní podniky jiné než malé a střední</t>
  </si>
  <si>
    <t>Ostatní aktiva nemající povahu úvěrového závazku</t>
  </si>
  <si>
    <t>Objem rizikově vážených expozic před použitím úvěrových derivátů</t>
  </si>
  <si>
    <t>Skutečný objem rizikově vážených expozic</t>
  </si>
  <si>
    <t>Expozice podle základního přístupu IRB</t>
  </si>
  <si>
    <t>Ústřední vlády a centrální banky</t>
  </si>
  <si>
    <t xml:space="preserve">Podniky </t>
  </si>
  <si>
    <t>z toho podniky – MSP</t>
  </si>
  <si>
    <t>z toho podniky – specializované úvěry</t>
  </si>
  <si>
    <t>Expozice podle pokročilého přístupu IRB</t>
  </si>
  <si>
    <t xml:space="preserve">  </t>
  </si>
  <si>
    <t>z toho podniky – MSP</t>
  </si>
  <si>
    <t xml:space="preserve">z toho retailová oblast – MSP – zajištěné nemovitým kolaterálem </t>
  </si>
  <si>
    <t>z toho retailová oblast – jiné než MSP – zajištěné nemovitým kolaterálem</t>
  </si>
  <si>
    <t>z toho retailová oblast – MSP – ostatní</t>
  </si>
  <si>
    <t>z toho retailová oblast – jiné než MSP – ostatní</t>
  </si>
  <si>
    <t>CELKEM (včetně expozic, na něž se vztahuje základní a pokročilý přístup IRB)</t>
  </si>
  <si>
    <t xml:space="preserve">Celkové expozice
</t>
  </si>
  <si>
    <t>Techniky snižování úvěrového rizika</t>
  </si>
  <si>
    <t>Metody snižování úvěrového rizika ve výpočtu RWEA</t>
  </si>
  <si>
    <t>Majetkové zajištění úvěrového 
rizika (FCP)</t>
  </si>
  <si>
    <t>z toho podniky – ostatní</t>
  </si>
  <si>
    <t>z toho retailová oblast – ostatní MSP</t>
  </si>
  <si>
    <t>Objem rizikově vážených expozic</t>
  </si>
  <si>
    <t>Objem rizikově vážených expozic na konci předchozího vykazovaného období</t>
  </si>
  <si>
    <t>Výše aktiv (+/−)</t>
  </si>
  <si>
    <t>Kvalita aktiv (+/−)</t>
  </si>
  <si>
    <t>Aktualizace modelu (+/−)</t>
  </si>
  <si>
    <t>Metodika a zásady (+/−)</t>
  </si>
  <si>
    <t>Převzetí a zcizení (+/−)</t>
  </si>
  <si>
    <t>Devizové pohyby (+/−)</t>
  </si>
  <si>
    <t>Ostatní (+/−)</t>
  </si>
  <si>
    <t>Objem rizikově vážených expozic na konci vykazovaného období</t>
  </si>
  <si>
    <t>Z toho počet
dlužníků v selhání během roku</t>
  </si>
  <si>
    <t>Průměrná
historická
roční
míra selhání (%)</t>
  </si>
  <si>
    <t>Průměrná hodnota PD (%)</t>
  </si>
  <si>
    <t>Zjištěná průměrná míra selhání (%)</t>
  </si>
  <si>
    <t>Počet dlužníků na konci předchozího roku</t>
  </si>
  <si>
    <t>Kategorie expozic</t>
  </si>
  <si>
    <t>Průměrná hodnota PD</t>
  </si>
  <si>
    <t>Odpovídající hodnota
externího ratingu</t>
  </si>
  <si>
    <t>Šablona EU CR10 – Specializované úvěrové expozice a akciové expozice podle metody zjednodušené rizikové váhy</t>
  </si>
  <si>
    <t>Šablona EU CR10.1</t>
  </si>
  <si>
    <t>Specializované úvěry: Projektové financování (rozřazovací přístup)</t>
  </si>
  <si>
    <t>Kategorie upravené v právních předpisech</t>
  </si>
  <si>
    <t>Zbytková splatnost</t>
  </si>
  <si>
    <t>Rozvahová expozice</t>
  </si>
  <si>
    <t>Podrozvahová expozice</t>
  </si>
  <si>
    <t>Hodnota expozic</t>
  </si>
  <si>
    <t>Kategorie 1</t>
  </si>
  <si>
    <t>Méně než 2,5 roku</t>
  </si>
  <si>
    <t>2,5 roku a více</t>
  </si>
  <si>
    <t>Kategorie 2</t>
  </si>
  <si>
    <t>Kategorie 3</t>
  </si>
  <si>
    <t>Kategorie 4</t>
  </si>
  <si>
    <t>Kategorie 5</t>
  </si>
  <si>
    <t>–</t>
  </si>
  <si>
    <t>Šablona EU CR10.2</t>
  </si>
  <si>
    <t>Specializované úvěry: Nemovitosti vytvářející příjem a vysoce volatilní komerční nemovitosti (rozřazovací přístup)</t>
  </si>
  <si>
    <t>Šablona EU CR10.3</t>
  </si>
  <si>
    <t>Specializované úvěry: Financování hmotných aktiv (rozřazovací přístup)</t>
  </si>
  <si>
    <t>Šablona EU CR10.4</t>
  </si>
  <si>
    <t>Specializované úvěry: Komoditní financování (rozřazovací přístup)</t>
  </si>
  <si>
    <t>Šablona EU CR10.5</t>
  </si>
  <si>
    <t>Akciové expozice podle metody zjednodušené rizikové váhy</t>
  </si>
  <si>
    <t>Kategorie</t>
  </si>
  <si>
    <t>Akciové expozice neobchodované na regulovaných trzích</t>
  </si>
  <si>
    <t>Akciové expozice obchodované na regulovaných trzích</t>
  </si>
  <si>
    <t>Ostatní akciové expozice</t>
  </si>
  <si>
    <t>Tabulka EU CCRA – Zpřístupňování kvalitativních informací, které se týkají úvěrového rizika protistrany</t>
  </si>
  <si>
    <t>Šablona EU CCR1 – Analýza expozic s úvěrovým rizikem protistrany podle přístupu</t>
  </si>
  <si>
    <t>Šablona EU CCR2 – Transakce podléhající kapitálovým požadavkům na riziko související s úvěrovou úpravou v ocenění</t>
  </si>
  <si>
    <t>Šablona EU CCR3 – Standardizovaný přístup – Expozice s úvěrovým rizikem protistrany podle regulatorních kategorií expozic a rizikové váhy</t>
  </si>
  <si>
    <t>Šablona EU CCR4 – Přístup IRB – Expozice s úvěrovým rizikem protistrany podle kategorie expozic a stupnice PD</t>
  </si>
  <si>
    <t>Šablona EU CCR5 – Složení kolaterálu pro expozice s úvěrovým rizikem protistrany</t>
  </si>
  <si>
    <t>Šablona EU CCR6 – Expozice úvěrových derivátů</t>
  </si>
  <si>
    <t>Šablona EU CCR7 – Tokové výkazy objemů rizikově vážených expozic o expozicích s úvěrovým rizikem protistrany podle metody interního modelu</t>
  </si>
  <si>
    <t>Šablona EU CCR8 – Expozice vůči ústředním protistranám</t>
  </si>
  <si>
    <t>Flexibilní formát</t>
  </si>
  <si>
    <t>Reprodukční náklady (RC)</t>
  </si>
  <si>
    <t>Potenciální budoucí expozice (PFE)</t>
  </si>
  <si>
    <t>Efektivní očekávané pozitivní expozice (EEPE)</t>
  </si>
  <si>
    <t>Hodnota expozic před snížením úvěrového rizika</t>
  </si>
  <si>
    <t>Hodnota expozic po snížení úvěrového rizika</t>
  </si>
  <si>
    <t>Objem rizikově vážených expozic (RWEA)</t>
  </si>
  <si>
    <t>EU – Metoda původní expozice (pro deriváty)</t>
  </si>
  <si>
    <t>1,4</t>
  </si>
  <si>
    <t>EU – Zjednodušený přístup SA-CCR (pro deriváty)</t>
  </si>
  <si>
    <t>Přístup SA-CCR (pro deriváty)</t>
  </si>
  <si>
    <t>Metoda interního modelu (pro deriváty a SFT)</t>
  </si>
  <si>
    <t>Z toho skupiny transakcí se započtením transakcí s financováním cenných papírů</t>
  </si>
  <si>
    <t>2b</t>
  </si>
  <si>
    <t>Z toho skupiny transakcí se započtením zahrnující deriváty a transakce s delší dobou vypořádání</t>
  </si>
  <si>
    <t>2c</t>
  </si>
  <si>
    <t>Z toho ze smluvního křížového započtení</t>
  </si>
  <si>
    <t>Jednoduchá metoda finančního kolaterálu (pro SFT)</t>
  </si>
  <si>
    <t>Komplexní metoda finančního kolaterálu (pro SFT)</t>
  </si>
  <si>
    <t>VaR pro SFT</t>
  </si>
  <si>
    <t>RWEA</t>
  </si>
  <si>
    <t>Transakce podléhající pokročilé metodě celkem</t>
  </si>
  <si>
    <t xml:space="preserve">   i) složka VaR (včetně koeficientu násobení třemi)</t>
  </si>
  <si>
    <t xml:space="preserve">   ii) složka SVaR (včetně koeficientu násobení třemi)</t>
  </si>
  <si>
    <t>Transakce podléhající standardizované metodě</t>
  </si>
  <si>
    <t xml:space="preserve">Celkem transakce podléhající kapitálovým požadavkům na riziko související s úvěrovou úpravou v ocenění </t>
  </si>
  <si>
    <t xml:space="preserve">Regionální vlády nebo místní orgány </t>
  </si>
  <si>
    <t>Celková hodnota expozic</t>
  </si>
  <si>
    <t>Stupnice PD</t>
  </si>
  <si>
    <t>Hustota objemů rizikově vážených expozic</t>
  </si>
  <si>
    <t>1 … x</t>
  </si>
  <si>
    <t>Mezisoučet (kategorie expozic X)</t>
  </si>
  <si>
    <t>y</t>
  </si>
  <si>
    <t>Celkem (všechny kategorie expozic relevantních z hlediska úvěrového rizika protistrany)</t>
  </si>
  <si>
    <t>Pevně dané sloupce</t>
  </si>
  <si>
    <t>Kolaterál použitý v transakcích s deriváty</t>
  </si>
  <si>
    <t>Kolaterál použitý v SFT</t>
  </si>
  <si>
    <t>Typ kolaterálu</t>
  </si>
  <si>
    <t>Reálná hodnota přijatého kolaterálu</t>
  </si>
  <si>
    <t>Reálná hodnota složeného kolaterálu</t>
  </si>
  <si>
    <t>Oddělený</t>
  </si>
  <si>
    <t>Neoddělený</t>
  </si>
  <si>
    <t>Hotovost – domácí měna</t>
  </si>
  <si>
    <t>Hotovost – ostatní měny</t>
  </si>
  <si>
    <t>Domácí státní dluhopisy</t>
  </si>
  <si>
    <t>Ostatní státní dluhopisy</t>
  </si>
  <si>
    <t>Dluhopisy vládních institucí</t>
  </si>
  <si>
    <t>Podnikové dluhopisy</t>
  </si>
  <si>
    <t>Kapitálové cenné papíry</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</si>
  <si>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</si>
  <si>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</si>
  <si>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</si>
  <si>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</si>
  <si>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</si>
  <si>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</si>
  <si>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</si>
  <si>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</si>
  <si>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</si>
  <si>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</si>
  <si>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</si>
  <si>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(závazek)</t>
  </si>
  <si>
    <t>Objem rizikově vážených expozic (RWEA) na konci předchozího vykazovaného období</t>
  </si>
  <si>
    <t>Výše aktiv</t>
  </si>
  <si>
    <t>Úvěrová kvalita protistran</t>
  </si>
  <si>
    <t>Aktualizace modelu (pouze metoda interního modelu)</t>
  </si>
  <si>
    <t>Metodika a zásady (pouze metoda interního modelu)</t>
  </si>
  <si>
    <t>Převzetí a zcizení</t>
  </si>
  <si>
    <t>Devizové pohyby</t>
  </si>
  <si>
    <t>RWEA na konci běžného vykazovaného období</t>
  </si>
  <si>
    <t xml:space="preserve">Hodnota expozice </t>
  </si>
  <si>
    <t>Expozice vůči způsobilým ústředním protistranám (celkem)</t>
  </si>
  <si>
    <t>Expozice z obchodů na úrovni způsobilých ústředních protistran (s výjimkou počáteční marže a příspěvků do fondu pro riziko selhání), z toho:</t>
  </si>
  <si>
    <t xml:space="preserve">   i) OTC deriváty</t>
  </si>
  <si>
    <t xml:space="preserve">   ii) burzovní deriváty</t>
  </si>
  <si>
    <t xml:space="preserve">   iii) SFT</t>
  </si>
  <si>
    <t xml:space="preserve">   iv) skupiny transakcí se započtením, u nichž bylo schváleno křížové započtení</t>
  </si>
  <si>
    <t>Oddělená počáteční marže</t>
  </si>
  <si>
    <t>Neoddělená počáteční marže</t>
  </si>
  <si>
    <t>Předfinancované příspěvky do fondu pro riziko selhání</t>
  </si>
  <si>
    <t>Nefinancované příspěvky do fondu pro riziko selhání</t>
  </si>
  <si>
    <t>Expozice vůči nezpůsobilým ústředním protistranám (celkem)</t>
  </si>
  <si>
    <t>Expozice z obchodů na úrovni nezpůsobilých ústředních protistran (s výjimkou počáteční marže a příspěvků do fondu pro riziko selhání), z toho:</t>
  </si>
  <si>
    <t xml:space="preserve">Tabulka EU SECA – Požadavky na zpřístupnění kvalitativních informací, které se týkají sekuritizovaných expozic </t>
  </si>
  <si>
    <t>Šablona EU SEC1 – Sekuritizované expozice v investičním portfoliu</t>
  </si>
  <si>
    <t>Šablona EU SEC2 – Sekuritizované expozice v obchodním portfoliu</t>
  </si>
  <si>
    <t>Šablona EU SEC3 – Sekuritizované expozice v investičním portfoliu a související regulatorní kapitálové požadavky – instituce jednající jako původce nebo sponzor</t>
  </si>
  <si>
    <t>Šablona EU SEC4 – Sekuritizované expozice v investičním portfoliu a související regulativní kapitálové požadavky – instituce jednající jako investor</t>
  </si>
  <si>
    <t>Šablona EU SEC5 – Expozice sekuritizované institucí – Expozice v selhání a specifické úpravy o úvěrové riziko</t>
  </si>
  <si>
    <t>Čl. 449 písm. a) CRR</t>
  </si>
  <si>
    <t>Popis sekuritizačních a resekuritizačních činností, včetně řízení rizik a investičních cílů institucí ve spojení s těmito činnostmi, úlohy v sekuritizačních a resekuritizačních transakcích, zda používají rámec pro jednoduché, transparentní a standardizované (STS) sekuritizace, a rozsahu, ve kterém používají sekuritizační transakce k přenosu úvěrového rizika sekuritizovaných expozic na třetí strany, případně se samostatným popisem strategie přenosu rizika v rámci syntetické sekuritizace</t>
  </si>
  <si>
    <t>Čl. 449 písm. b) CRR</t>
  </si>
  <si>
    <t xml:space="preserve">Druh rizika, kterému jsou instituce vystaveny ve svých sekuritizačních a resekuritizačních činnostech podle pořadí přednosti příslušných sekuritizovaných pozic s rozlišením STS a jiných než STS pozic a dále:
i) riziko ponechané v transakcích, jejichž původcem je sama instituce;
ii) riziko vzniklé v souvislosti s transakcemi, jejichž původcem je třetí strana 
</t>
  </si>
  <si>
    <t>Čl. 449 písm. c) CRR</t>
  </si>
  <si>
    <t>Přístupy k výpočtu objemů rizikově vážených expozic, které instituce používá v souvislosti se sekuritizačními činnostmi, včetně informace, jaký přístup se používá pro jaký druh sekuritizované pozice, s rozlišením STS a jiných než STS pozic</t>
  </si>
  <si>
    <t>Čl. 449 písm. d) CRR</t>
  </si>
  <si>
    <t xml:space="preserve">Seznam sekuritizačních jednotek pro speciální účel, které spadají do těchto kategorií, s popisem druhů expozic vůči těmto jednotkám, včetně derivátových smluv:
i) sekuritizační jednotky pro speciální účel, které nabývají expozice, jejichž původci jsou instituce;
ii) sekuritizační jednotky pro speciální účel, jejichž sponzory jsou instituce; 
iii) sekuritizační jednotky pro speciální účel, pro něž instituce poskytují služby související se sekuritizací, například poradenství, obsluhu aktiv nebo služby správy; 
iv) sekuritizační jednotky pro speciální účel zahrnuté v regulatorním rozsahu konsolidace instituce 
</t>
  </si>
  <si>
    <t>Čl. 449 písm. e) CRR</t>
  </si>
  <si>
    <t>Seznam všech právních subjektů, o nichž instituce zpřístupnily informaci, že poskytly podporu v souladu s částí třetí hlavou II kapitolou 5 CRR</t>
  </si>
  <si>
    <t>Čl. 449 písm. f) CRR</t>
  </si>
  <si>
    <t>Seznam právních subjektů, které jsou přidruženy k daným institucím a které investují do sekuritizací, jejichž původcem jsou dané instituce, nebo do sekuritizovaných pozic vydaných sekuritizačními jednotkami pro speciální účel, jichž jsou dané instituce sponzory</t>
  </si>
  <si>
    <t>Čl. 449 písm. g) CRR</t>
  </si>
  <si>
    <t>Shrnutí účetních metod instituce použitých pro sekuritizaci, v příslušných případech včetně odlišení sekuritizovaných a resekuritizovaných pozic</t>
  </si>
  <si>
    <t>Čl. 449 písm. h) CRR</t>
  </si>
  <si>
    <t>Názvy externích ratingových agentur použitých pro hodnocení sekuritizace a druhy expozic v členění podle jednotlivých použitých agentur</t>
  </si>
  <si>
    <t>Čl. 449 písm. i) CRR</t>
  </si>
  <si>
    <t>V relevantních případech popis metody interního hodnocení podle části třetí hlavy II kapitoly 5 CRR, včetně struktury procesu interního hodnocení a vztahu mezi interním hodnocením a externími ratingy příslušné externí ratingové agentury zpřístupněnými v souladu s písmenem h), kontrolních mechanismů pro proces interního hodnocení včetně diskuse nezávislosti, odpovědnosti a přezkumu procesu interního hodnocení, informací o druzích expozic, pro které se proces interního hodnocení použije, a o zátěžových faktorech použitých k určení úrovní úvěrového posílení</t>
  </si>
  <si>
    <t>Instituce jedná jako původce</t>
  </si>
  <si>
    <t>Instituce jedná jako sponzor</t>
  </si>
  <si>
    <t>Instituce jedná jako investor</t>
  </si>
  <si>
    <t>Tradiční</t>
  </si>
  <si>
    <t>Syntetické</t>
  </si>
  <si>
    <t>Mezisoučet</t>
  </si>
  <si>
    <t>STS</t>
  </si>
  <si>
    <t>Jiné než STS</t>
  </si>
  <si>
    <t>z toho převod významného rizika</t>
  </si>
  <si>
    <t>Celkové expozice</t>
  </si>
  <si>
    <t>Retailové (celkem)</t>
  </si>
  <si>
    <t xml:space="preserve">   hypoteční úvěry na obytné nemovitosti</t>
  </si>
  <si>
    <t xml:space="preserve">   kreditní karty</t>
  </si>
  <si>
    <t xml:space="preserve">   ostatní retailové expozice </t>
  </si>
  <si>
    <t xml:space="preserve">   resekuritizace</t>
  </si>
  <si>
    <t>Velkoobchodní (celkem)</t>
  </si>
  <si>
    <t xml:space="preserve">   úvěry podnikům</t>
  </si>
  <si>
    <t xml:space="preserve">   hypoteční úvěry na obchodní nemovitosti </t>
  </si>
  <si>
    <t xml:space="preserve">   leasing a pohledávky</t>
  </si>
  <si>
    <t xml:space="preserve">   ostatní velkoobchodní expozice</t>
  </si>
  <si>
    <t>Šablona EU SEC3 – Sekuritizované expozice v investičním portfoliu a související regulativní kapitálové požadavky – instituce jednající jako původce nebo sponzor</t>
  </si>
  <si>
    <t>EU-p</t>
  </si>
  <si>
    <t>EU-q</t>
  </si>
  <si>
    <t>Hodnota expozice (podle pásem rizikových vah (RV) / odpočtů)</t>
  </si>
  <si>
    <t>Hodnota expozice (podle regulatorního přístupu)</t>
  </si>
  <si>
    <t>RWEA (podle regulatorního přístupu)</t>
  </si>
  <si>
    <t>Kapitálový požadavek (po uplatnění horního limitu)</t>
  </si>
  <si>
    <t>RV ≤ 20 %</t>
  </si>
  <si>
    <t xml:space="preserve"> RV &gt;20 % až 50 %</t>
  </si>
  <si>
    <t xml:space="preserve"> RV &gt;50 % až 100 %</t>
  </si>
  <si>
    <t xml:space="preserve"> RV &gt;100 % až &lt; 1 250 %</t>
  </si>
  <si>
    <t>RV 1 250 % / odpočty</t>
  </si>
  <si>
    <t>SEC-IRBA</t>
  </si>
  <si>
    <t>SEC-ERBA
(včetně IAA)</t>
  </si>
  <si>
    <t>SEC-SA</t>
  </si>
  <si>
    <t>RV 1 250 % /
odpočty</t>
  </si>
  <si>
    <t xml:space="preserve">Tradiční transakce </t>
  </si>
  <si>
    <t xml:space="preserve">   Sekuritizace</t>
  </si>
  <si>
    <t xml:space="preserve">       Retailové</t>
  </si>
  <si>
    <t xml:space="preserve">       z toho STS</t>
  </si>
  <si>
    <t xml:space="preserve">       Velkoobchodní</t>
  </si>
  <si>
    <t xml:space="preserve">   Resekuritizace</t>
  </si>
  <si>
    <t xml:space="preserve">Syntetické transakce </t>
  </si>
  <si>
    <t>Šablona EU SEC4 – Sekuritizované expozice v investičním portfoliu a související regulatorní kapitálové požadavky – instituce jednající jako investor</t>
  </si>
  <si>
    <t xml:space="preserve">Tradiční sekuritizace </t>
  </si>
  <si>
    <t xml:space="preserve">Syntetické sekuritizace </t>
  </si>
  <si>
    <t>Expozice sekuritizované institucí – instituce jedná jako původce nebo sponzor</t>
  </si>
  <si>
    <t>Celková nesplacená nominální hodnota</t>
  </si>
  <si>
    <t>Celkový objem specifických úprav o úvěrové riziko provedených v daném období</t>
  </si>
  <si>
    <t>Z toho expozice v selhání</t>
  </si>
  <si>
    <t>Tabulka EU MRA – Požadavky na zpřístupnění kvalitativních informací, které se týkají tržního rizika</t>
  </si>
  <si>
    <t>Šablona EU MR1 – Tržní riziko podle standardizovaného přístupu</t>
  </si>
  <si>
    <t>Tabulka EU MRB – Požadavky na zpřístupnění kvalitativních informací pro instituce, které používají interní modely pro tržní riziko</t>
  </si>
  <si>
    <t>Šablona EU MR2-A – Tržní riziko podle přístupu interního modelu (IMA)</t>
  </si>
  <si>
    <t>Šablona EU MR2-B – Tokové výkazy rizikově vážených expozic vůči tržnímu riziku podle přístupu IMA</t>
  </si>
  <si>
    <t>Šablona EU MR3 – Hodnoty IMA pro obchodní portfolia</t>
  </si>
  <si>
    <t>Šablona EU MR4 – Porovnání odhadů VaR se zisky/ztrátami</t>
  </si>
  <si>
    <t>Tabulka EU MRA: Požadavky na zpřístupnění kvalitativních informací, které se týkají tržního rizika</t>
  </si>
  <si>
    <t>Přímé produkty</t>
  </si>
  <si>
    <t>Úrokové riziko (obecné a specifické)</t>
  </si>
  <si>
    <t>Akciové riziko (obecné a specifické)</t>
  </si>
  <si>
    <t>Měnové riziko</t>
  </si>
  <si>
    <t xml:space="preserve">Komoditní riziko </t>
  </si>
  <si>
    <t xml:space="preserve">Opce </t>
  </si>
  <si>
    <t>Zjednodušená metoda</t>
  </si>
  <si>
    <t>Metoda Delta-plus</t>
  </si>
  <si>
    <t>Přístup podle scénáře</t>
  </si>
  <si>
    <t>Tabulka EU MRB: Požadavky na zpřístupnění kvalitativních informací pro instituce, které používají interní modely pro tržní riziko</t>
  </si>
  <si>
    <t>EU (a)</t>
  </si>
  <si>
    <r>
      <rPr>
        <b/>
        <sz val="10"/>
        <color theme="1"/>
        <rFont val="Calibri"/>
        <family val="2"/>
        <scheme val="minor"/>
      </rPr>
      <t>Čl. 455 písm. c)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postupů a systémů zavedených k zajištění obchodovatelnosti pozic obsažených v obchodním portfoliu, aby splňovaly požadavky článku 104.</t>
    </r>
    <r>
      <rPr>
        <sz val="10"/>
        <color theme="1"/>
        <rFont val="Calibri"/>
        <family val="2"/>
        <scheme val="minor"/>
      </rPr>
      <t xml:space="preserve"> 
</t>
    </r>
    <r>
      <rPr>
        <sz val="10"/>
        <color theme="1"/>
        <rFont val="Calibri"/>
        <family val="2"/>
        <scheme val="minor"/>
      </rPr>
      <t>Popis metodiky použité k zajištění vhodnosti zásad a postupů zavedených pro celkové řízení obchodního portfolia.</t>
    </r>
    <r>
      <rPr>
        <sz val="10"/>
        <color theme="1"/>
        <rFont val="Calibri"/>
        <family val="2"/>
        <scheme val="minor"/>
      </rPr>
      <t xml:space="preserve"> </t>
    </r>
  </si>
  <si>
    <t>EU (b)</t>
  </si>
  <si>
    <r>
      <rPr>
        <sz val="10"/>
        <color theme="1"/>
        <rFont val="Calibri"/>
        <family val="2"/>
        <scheme val="minor"/>
      </rPr>
      <t xml:space="preserve">
</t>
    </r>
    <r>
      <rPr>
        <b/>
        <sz val="10"/>
        <color rgb="FF000000"/>
        <rFont val="Calibri"/>
        <family val="2"/>
        <scheme val="minor"/>
      </rPr>
      <t>Čl. 455 písm. c) CRR</t>
    </r>
    <r>
      <rPr>
        <sz val="10"/>
        <color rgb="FF000000"/>
        <rFont val="Calibri"/>
        <family val="2"/>
        <scheme val="minor"/>
      </rPr>
      <t xml:space="preserve">
</t>
    </r>
    <r>
      <rPr>
        <sz val="10"/>
        <color rgb="FF000000"/>
        <rFont val="Calibri"/>
        <family val="2"/>
        <scheme val="minor"/>
      </rPr>
      <t>U expozic z obchodního a investičního portfolia, které jsou oceňovány reálnou hodnotou podle</t>
    </r>
    <r>
      <rPr>
        <sz val="10"/>
        <color rgb="FF000000"/>
        <rFont val="Calibri"/>
        <family val="2"/>
        <scheme val="minor"/>
      </rPr>
      <t xml:space="preserve">
</t>
    </r>
    <r>
      <rPr>
        <sz val="10"/>
        <color rgb="FF000000"/>
        <rFont val="Calibri"/>
        <family val="2"/>
        <scheme val="minor"/>
      </rPr>
      <t>platného účetního rámce a jejichž hodnota expozice je upravena v souladu s</t>
    </r>
    <r>
      <rPr>
        <sz val="10"/>
        <color rgb="FF000000"/>
        <rFont val="Calibri"/>
        <family val="2"/>
        <scheme val="minor"/>
      </rPr>
      <t xml:space="preserve">
</t>
    </r>
    <r>
      <rPr>
        <sz val="10"/>
        <color rgb="FF000000"/>
        <rFont val="Calibri"/>
        <family val="2"/>
        <scheme val="minor"/>
      </rPr>
      <t>částí druhou hlavou I kapitolou 2 článkem 34 a částí třetí hlavou I kapitolou 3 článkem 105 CRR (jakož i</t>
    </r>
    <r>
      <rPr>
        <sz val="10"/>
        <color rgb="FF000000"/>
        <rFont val="Calibri"/>
        <family val="2"/>
        <scheme val="minor"/>
      </rPr>
      <t xml:space="preserve">
</t>
    </r>
    <r>
      <rPr>
        <sz val="10"/>
        <color rgb="FF000000"/>
        <rFont val="Calibri"/>
        <family val="2"/>
        <scheme val="minor"/>
      </rPr>
      <t>nařízením Komise v přenesené pravomoci (EU) 2016/101), by instituce měly popsat systémy a kontrolní mechanismy,</t>
    </r>
    <r>
      <rPr>
        <sz val="10"/>
        <color rgb="FF000000"/>
        <rFont val="Calibri"/>
        <family val="2"/>
        <scheme val="minor"/>
      </rPr>
      <t xml:space="preserve">
</t>
    </r>
    <r>
      <rPr>
        <sz val="10"/>
        <color rgb="FF000000"/>
        <rFont val="Calibri"/>
        <family val="2"/>
        <scheme val="minor"/>
      </rPr>
      <t>které zajišťují obezřetnost a spolehlivost těchto odhadů ocenění.</t>
    </r>
    <r>
      <rPr>
        <sz val="10"/>
        <color rgb="FF000000"/>
        <rFont val="Calibri"/>
        <family val="2"/>
        <scheme val="minor"/>
      </rPr>
      <t xml:space="preserve"> </t>
    </r>
    <r>
      <rPr>
        <sz val="10"/>
        <color rgb="FF000000"/>
        <rFont val="Calibri"/>
        <family val="2"/>
        <scheme val="minor"/>
      </rPr>
      <t>Tyto informace mohou být u expozic z obchodního portfolia</t>
    </r>
    <r>
      <rPr>
        <sz val="10"/>
        <color rgb="FF000000"/>
        <rFont val="Calibri"/>
        <family val="2"/>
        <scheme val="minor"/>
      </rPr>
      <t xml:space="preserve">
</t>
    </r>
    <r>
      <rPr>
        <sz val="10"/>
        <color rgb="FF000000"/>
        <rFont val="Calibri"/>
        <family val="2"/>
        <scheme val="minor"/>
      </rPr>
      <t>zpřístupněny jako součást informací o tržním riziku.</t>
    </r>
  </si>
  <si>
    <r>
      <rPr>
        <b/>
        <sz val="10"/>
        <color rgb="FF000000"/>
        <rFont val="Calibri"/>
        <family val="2"/>
        <scheme val="minor"/>
      </rPr>
      <t>Čl. 455 písm. a) bod i) CRR</t>
    </r>
    <r>
      <rPr>
        <sz val="10"/>
        <color rgb="FF000000"/>
        <rFont val="Calibri"/>
        <family val="2"/>
        <scheme val="minor"/>
      </rPr>
      <t xml:space="preserve">
</t>
    </r>
    <r>
      <rPr>
        <sz val="10"/>
        <color rgb="FF000000"/>
        <rFont val="Calibri"/>
        <family val="2"/>
        <scheme val="minor"/>
      </rPr>
      <t>A) Instituce, které používají modely VaR a modely SVaR, musí zpřístupnit následující informace:</t>
    </r>
  </si>
  <si>
    <t xml:space="preserve">(a) </t>
  </si>
  <si>
    <r>
      <rPr>
        <b/>
        <sz val="10"/>
        <color rgb="FF000000"/>
        <rFont val="Calibri"/>
        <family val="2"/>
        <scheme val="minor"/>
      </rPr>
      <t>Čl. 455 písm. a) bod 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činnosti a rizik, na něž se vztahují modely VaR a SVaR,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</si>
  <si>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 xml:space="preserve">Popis rozsahu použití modelů VaR a SVaR, ke kterým příslušný orgán udělil povolení, </t>
    </r>
    <r>
      <rPr>
        <i/>
        <sz val="10"/>
        <color rgb="FF000000"/>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VaR/SVaR používají pro všechny subjekty s expozicí tržního rizika</t>
    </r>
  </si>
  <si>
    <r>
      <rPr>
        <b/>
        <sz val="10"/>
        <color rgb="FF000000"/>
        <rFont val="Calibri"/>
        <family val="2"/>
        <scheme val="minor"/>
      </rPr>
      <t>Čl. 455 písm. a) bod 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Charakteristika používaných modelů, včetně:</t>
    </r>
  </si>
  <si>
    <t xml:space="preserve">Obecného popisu modelů VaR a SVaR pro regulační účely </t>
  </si>
  <si>
    <t xml:space="preserve">(d) </t>
  </si>
  <si>
    <t xml:space="preserve">Vyložení případných hlavních rozdílů u modelů VaR a SVaR mezi modelem použitým pro účely řízení a modelem použitým pro regulační účely (desetidenní při 99 %). </t>
  </si>
  <si>
    <t xml:space="preserve">(e) </t>
  </si>
  <si>
    <t xml:space="preserve">U modelů VaR: </t>
  </si>
  <si>
    <t xml:space="preserve">i) </t>
  </si>
  <si>
    <t>četnost aktualizace údajů;</t>
  </si>
  <si>
    <t xml:space="preserve"> ii) </t>
  </si>
  <si>
    <t xml:space="preserve">délka časového období používaného ke kalibraci modelu. Popis případného používaného schématu vážení; </t>
  </si>
  <si>
    <t xml:space="preserve">iii) </t>
  </si>
  <si>
    <t xml:space="preserve">jak instituce určí desetidenní období držení (například zda poměrně zvyšuje jednodenní VaR druhou odmocninou z deseti, nebo přímo modeluje desetidenní VaR?); </t>
  </si>
  <si>
    <t xml:space="preserve"> iv)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</si>
  <si>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</si>
  <si>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v) </t>
  </si>
  <si>
    <t xml:space="preserve">postup ocenění (úplné přecenění nebo použití aproximací); </t>
  </si>
  <si>
    <t xml:space="preserve">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</si>
  <si>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</si>
  <si>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</si>
  <si>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U modelů SVaR: </t>
  </si>
  <si>
    <t xml:space="preserve">jak se určí desetidenní období držení. Zvyšuje například instituce poměrně jednodenní VaR druhou odmocninou z deseti, nebo přímo modeluje desetidenní VaR? Jestliže je přístup týž jako u modelů VaR, mohou to instituce potvrdit a odkázat na informace zpřístupněné v řádku e) iii) výše; </t>
  </si>
  <si>
    <t xml:space="preserve">krizové období zvolené institucí a odůvodnění této volby; </t>
  </si>
  <si>
    <t xml:space="preserve">postup ocenění (úplné přecenění nebo použití aproximací). </t>
  </si>
  <si>
    <t xml:space="preserve">(g)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</si>
  <si>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VaR a SVaR na úrovni skupiny).</t>
    </r>
  </si>
  <si>
    <t xml:space="preserve">(h) </t>
  </si>
  <si>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a postupů modelování.</t>
    </r>
    <r>
      <rPr>
        <sz val="10"/>
        <color theme="1"/>
        <rFont val="Calibri"/>
        <family val="2"/>
        <scheme val="minor"/>
      </rPr>
      <t xml:space="preserve"> </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</si>
  <si>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B) Instituce, které používají interní modely k měření kapitálových požadavků k dodatečnému riziku selhání a migrace (IRC),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</si>
  <si>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Popis rizik, na něž se vztahují modely IRC, a upřesnění jejich rozložení v rámci portfolií / dílčích portfolií, jimž udělil příslušný orgán povolení</t>
    </r>
  </si>
  <si>
    <r>
      <rPr>
        <b/>
        <sz val="10"/>
        <color rgb="FF000000"/>
        <rFont val="Calibri"/>
        <family val="2"/>
        <scheme val="minor"/>
      </rPr>
      <t>Čl. 455 písm. b) CRR</t>
    </r>
    <r>
      <rPr>
        <sz val="10"/>
        <color rgb="FF000000"/>
        <rFont val="Calibri"/>
        <family val="2"/>
        <scheme val="minor"/>
      </rPr>
      <t xml:space="preserve">
</t>
    </r>
    <r>
      <rPr>
        <sz val="10"/>
        <color theme="1"/>
        <rFont val="Calibri"/>
        <family val="2"/>
        <scheme val="minor"/>
      </rPr>
      <t xml:space="preserve">Popis rozsahu použití modelů IRC,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</si>
  <si>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theme="1"/>
        <rFont val="Calibri"/>
        <family val="2"/>
        <scheme val="minor"/>
      </rPr>
      <t>Čl. 455 písm. a) bod 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Obecný popis metodiky použité pro interní modely pro dodatečné riziko selhání a migrace, včetně:</t>
    </r>
  </si>
  <si>
    <t xml:space="preserve">informace o celkovém přístupu modelování (zejména použití modelů vycházejících z rozpětí nebo modelů vycházejících z migrační matice); </t>
  </si>
  <si>
    <t xml:space="preserve">informace o kalibraci matice přechodu; </t>
  </si>
  <si>
    <t xml:space="preserve">informace o korelačních předpokladech </t>
  </si>
  <si>
    <t xml:space="preserve">Přístup použitý k určení horizontů likvidity </t>
  </si>
  <si>
    <t xml:space="preserve">Metodika použitá s cílem získat hodnocení kapitálu splňující požadovaný standard spolehlivosti </t>
  </si>
  <si>
    <t xml:space="preserve">Přístupy použité při validaci modelů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</si>
  <si>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IRC na úrovni skupiny)</t>
    </r>
  </si>
  <si>
    <r>
      <rPr>
        <b/>
        <sz val="10"/>
        <color theme="1"/>
        <rFont val="Calibri"/>
        <family val="2"/>
        <scheme val="minor"/>
      </rPr>
      <t>Čl. 455 písm. a) bod iv)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IRC a postupů modelování</t>
    </r>
    <r>
      <rPr>
        <sz val="10"/>
        <color theme="1"/>
        <rFont val="Calibri"/>
        <family val="2"/>
        <scheme val="minor"/>
      </rPr>
      <t xml:space="preserve"> </t>
    </r>
  </si>
  <si>
    <r>
      <rPr>
        <b/>
        <sz val="10"/>
        <color rgb="FF000000"/>
        <rFont val="Calibri"/>
        <family val="2"/>
        <scheme val="minor"/>
      </rPr>
      <t>Čl. 455 písm. a) bod ii) CRR</t>
    </r>
    <r>
      <rPr>
        <b/>
        <sz val="10"/>
        <color rgb="FF000000"/>
        <rFont val="Calibri"/>
        <family val="2"/>
        <scheme val="minor"/>
      </rPr>
      <t xml:space="preserve">
</t>
    </r>
    <r>
      <rPr>
        <sz val="10"/>
        <color rgb="FF000000"/>
        <rFont val="Calibri"/>
        <family val="2"/>
        <scheme val="minor"/>
      </rPr>
      <t xml:space="preserve">
</t>
    </r>
    <r>
      <rPr>
        <sz val="10"/>
        <color rgb="FF000000"/>
        <rFont val="Calibri"/>
        <family val="2"/>
        <scheme val="minor"/>
      </rPr>
      <t>C) Instituce, které používají interní modely k měření kapitálových požadavků na portfolio obchodování s korelací (komplexní riziková míra), musí zpřístupnit následující informace:</t>
    </r>
    <r>
      <rPr>
        <sz val="10"/>
        <color rgb="FF000000"/>
        <rFont val="Calibri"/>
        <family val="2"/>
        <scheme val="minor"/>
      </rPr>
      <t xml:space="preserve"> </t>
    </r>
  </si>
  <si>
    <r>
      <rPr>
        <b/>
        <sz val="10"/>
        <color rgb="FF000000"/>
        <rFont val="Calibri"/>
        <family val="2"/>
        <scheme val="minor"/>
      </rPr>
      <t>Čl. 455 písm. a) bod ii) a čl. 455 písm. b) CRR</t>
    </r>
    <r>
      <rPr>
        <sz val="10"/>
        <color rgb="FF000000"/>
        <rFont val="Calibri"/>
        <family val="2"/>
        <scheme val="minor"/>
      </rPr>
      <t xml:space="preserve">
</t>
    </r>
    <r>
      <rPr>
        <sz val="10"/>
        <color rgb="FF000000"/>
        <rFont val="Calibri"/>
        <family val="2"/>
        <scheme val="minor"/>
      </rPr>
      <t>Popis rizik, na něž se vztahují modely komplexní rizikové míry, a upřesnění jejich rozložení v rámci portfolií / dílčích portfolií, jimž udělil příslušný orgán povolení</t>
    </r>
  </si>
  <si>
    <r>
      <rPr>
        <b/>
        <sz val="10"/>
        <color rgb="FF000000"/>
        <rFont val="Calibri"/>
        <family val="2"/>
        <scheme val="minor"/>
      </rPr>
      <t>Čl. 455 písm. b) CRR</t>
    </r>
    <r>
      <rPr>
        <b/>
        <sz val="10"/>
        <color rgb="FF000000"/>
        <rFont val="Calibri"/>
        <family val="2"/>
        <scheme val="minor"/>
      </rPr>
      <t xml:space="preserve">
</t>
    </r>
    <r>
      <rPr>
        <sz val="10"/>
        <color theme="1"/>
        <rFont val="Calibri"/>
        <family val="2"/>
        <scheme val="minor"/>
      </rPr>
      <t xml:space="preserve">Popis rozsahu použití modelů komplexní rizikové míry, ke kterým příslušný orgán udělil povolení, </t>
    </r>
    <r>
      <rPr>
        <i/>
        <sz val="10"/>
        <color theme="1"/>
        <rFont val="Calibri"/>
        <family val="2"/>
        <scheme val="minor"/>
      </rPr>
      <t>včetně toho, které subjekty ve skupině modely používají a do jaké míry modely vypovídají o všech modelech použitých na úrovni celé skupiny, a dále procento kapitálových požadavků, na které se modely vztahují, nebo zda se tytéž modely IRC používají pro všechny subjekty s expozicí tržního rizika</t>
    </r>
  </si>
  <si>
    <r>
      <rPr>
        <b/>
        <sz val="10"/>
        <color rgb="FF000000"/>
        <rFont val="Calibri"/>
        <family val="2"/>
        <scheme val="minor"/>
      </rPr>
      <t>Čl. 455 písm. a) bod ii) CRR</t>
    </r>
    <r>
      <rPr>
        <sz val="10"/>
        <color rgb="FF000000"/>
        <rFont val="Calibri"/>
        <family val="2"/>
        <scheme val="minor"/>
      </rPr>
      <t xml:space="preserve">
</t>
    </r>
    <r>
      <rPr>
        <sz val="10"/>
        <color rgb="FF000000"/>
        <rFont val="Calibri"/>
        <family val="2"/>
        <scheme val="minor"/>
      </rPr>
      <t>Obecný popis metodiky použité pro obchodování s korelací, včetně:</t>
    </r>
  </si>
  <si>
    <t xml:space="preserve">informace o celkovém přístupu modelování (volbě korelace modelu mezi selháním/migracemi a rozpětím: i) oddělené, ale korelované stochastické procesy, které způsobují pohyby migrace/selhání a rozpětí; ii) změny rozpětí způsobující migraci/selhání nebo iii) selhání/migrace způsobující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</si>
  <si>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</si>
  <si>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</si>
  <si>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r>
      <rPr>
        <b/>
        <sz val="10"/>
        <color theme="1"/>
        <rFont val="Calibri"/>
        <family val="2"/>
        <scheme val="minor"/>
      </rPr>
      <t>Čl. 455 písm. a) bod iii) CRR</t>
    </r>
    <r>
      <rPr>
        <b/>
        <sz val="10"/>
        <color theme="1"/>
        <rFont val="Calibri"/>
        <family val="2"/>
        <scheme val="minor"/>
      </rPr>
      <t xml:space="preserve">
</t>
    </r>
    <r>
      <rPr>
        <sz val="10"/>
        <color theme="1"/>
        <rFont val="Calibri"/>
        <family val="2"/>
        <scheme val="minor"/>
      </rPr>
      <t xml:space="preserve">
</t>
    </r>
    <r>
      <rPr>
        <sz val="10"/>
        <color theme="1"/>
        <rFont val="Calibri"/>
        <family val="2"/>
        <scheme val="minor"/>
      </rPr>
      <t>Popis zátěžového testování použitého pro parametry modelování (hlavní scénáře vytvořené k zachycení vlastností portfolií, pro něž se uplatní modely komplexní rizikové míry na úrovni skupiny)</t>
    </r>
  </si>
  <si>
    <r>
      <rPr>
        <b/>
        <sz val="10"/>
        <color theme="1"/>
        <rFont val="Calibri"/>
        <family val="2"/>
        <scheme val="minor"/>
      </rPr>
      <t>Čl. 455 písm. a) bod iv) CRR</t>
    </r>
    <r>
      <rPr>
        <sz val="10"/>
        <color theme="1"/>
        <rFont val="Calibri"/>
        <family val="2"/>
        <scheme val="minor"/>
      </rPr>
      <t xml:space="preserve">
</t>
    </r>
    <r>
      <rPr>
        <sz val="10"/>
        <color theme="1"/>
        <rFont val="Calibri"/>
        <family val="2"/>
        <scheme val="minor"/>
      </rPr>
      <t>Popis přístupu použitého pro zpětné testování / validování přesnosti a interní konzistentnosti údajů a parametrů použitých u interních modelů komplexní rizikové míry a postupů modelování</t>
    </r>
    <r>
      <rPr>
        <sz val="10"/>
        <color theme="1"/>
        <rFont val="Calibri"/>
        <family val="2"/>
        <scheme val="minor"/>
      </rPr>
      <t xml:space="preserve"> </t>
    </r>
  </si>
  <si>
    <t xml:space="preserve">(i) </t>
  </si>
  <si>
    <r>
      <rPr>
        <b/>
        <sz val="10"/>
        <color theme="1"/>
        <rFont val="Calibri"/>
        <family val="2"/>
        <scheme val="minor"/>
      </rPr>
      <t>Čl. 455 písm. f) CRR</t>
    </r>
    <r>
      <rPr>
        <sz val="10"/>
        <color theme="1"/>
        <rFont val="Calibri"/>
        <family val="2"/>
        <scheme val="minor"/>
      </rPr>
      <t xml:space="preserve">
</t>
    </r>
    <r>
      <rPr>
        <sz val="10"/>
        <color theme="1"/>
        <rFont val="Calibri"/>
        <family val="2"/>
        <scheme val="minor"/>
      </rPr>
      <t>Informace o váženém průměrném horizontu likvidity pro každé dílčí portfolio, na které se použijí interní modely pro dodatečné riziko selhání a migrace a pro obchodování s korelací</t>
    </r>
  </si>
  <si>
    <t>Multiplikační faktor (mc) x průměr za předchozích 60 pracovních dnů (VaRavg)</t>
  </si>
  <si>
    <t>Nejnovější hodnota IRC</t>
  </si>
  <si>
    <t>Průměrná hodnota IRC za dvanáct týdnů</t>
  </si>
  <si>
    <t>Nejnovější hodnota komplexní rizikové míry</t>
  </si>
  <si>
    <t>Průměrná hodnota komplexní rizikové míry za dvanáct týdnů</t>
  </si>
  <si>
    <t>Dolní limit komplexní rizikové míry</t>
  </si>
  <si>
    <t xml:space="preserve">Ostatní </t>
  </si>
  <si>
    <t>VaR</t>
  </si>
  <si>
    <t>SVaR</t>
  </si>
  <si>
    <t>IRC</t>
  </si>
  <si>
    <t>Komplexní riziková míra</t>
  </si>
  <si>
    <t>RWEA celkem</t>
  </si>
  <si>
    <t>Kapitálové požadavky celkem</t>
  </si>
  <si>
    <t xml:space="preserve">Rizikově vážené expozice (RWEA) na konci předchozího období </t>
  </si>
  <si>
    <t>1a</t>
  </si>
  <si>
    <t>Normativní úprava</t>
  </si>
  <si>
    <t>1b</t>
  </si>
  <si>
    <t xml:space="preserve">RWEA na konci předchozího čtvrtletí (ke konci dne) </t>
  </si>
  <si>
    <t xml:space="preserve">Pohyby úrovní rizika </t>
  </si>
  <si>
    <t xml:space="preserve">Aktualizace/změny modelu </t>
  </si>
  <si>
    <t>Metodika a zásady</t>
  </si>
  <si>
    <t xml:space="preserve">Převzetí a zcizení </t>
  </si>
  <si>
    <t xml:space="preserve">Devizové pohyby </t>
  </si>
  <si>
    <t>8a</t>
  </si>
  <si>
    <t xml:space="preserve">RWEA na konci období, za něž se informace zpřístupňují (ke konci dne) </t>
  </si>
  <si>
    <t>8b</t>
  </si>
  <si>
    <t xml:space="preserve">RWEA na konci období, za něž se informace zpřístupňují </t>
  </si>
  <si>
    <t xml:space="preserve">VaR (10denní při 99 %) </t>
  </si>
  <si>
    <t>Maximální hodnota</t>
  </si>
  <si>
    <t>Průměrná hodnota</t>
  </si>
  <si>
    <t xml:space="preserve">Minimální hodnota </t>
  </si>
  <si>
    <t>Konec období</t>
  </si>
  <si>
    <t>SVaR (10denní při 99 %)</t>
  </si>
  <si>
    <t>IRC (99,9 %)</t>
  </si>
  <si>
    <t xml:space="preserve">Komplexní riziková míra (99,9 %) </t>
  </si>
  <si>
    <r>
      <rPr>
        <sz val="11"/>
        <color theme="1"/>
        <rFont val="Calibri"/>
        <family val="2"/>
        <scheme val="minor"/>
      </rPr>
      <t>Instituce musí uvést analýzu „odlehlých hodnot“ (výjimky ze zpětného testování podle článku 366 CRR) ve výsledcích zpětného testování a </t>
    </r>
    <r>
      <rPr>
        <i/>
        <sz val="11"/>
        <color theme="1"/>
        <rFont val="Calibri"/>
        <family val="2"/>
        <scheme val="minor"/>
      </rPr>
      <t>specifikovat data a odpovídající přesah (VaR-P&amp;L), včetně přinejmenším hlavních určujících faktorů, které k výjimkám vedly, a s podobným srovnáním pro běžný výkaz zisků a ztrát a hypotetický výkaz zisků a ztrát (podle článku 366 CRR)</t>
    </r>
    <r>
      <rPr>
        <sz val="11"/>
        <color theme="1"/>
        <rFont val="Calibri"/>
        <family val="2"/>
        <scheme val="minor"/>
      </rPr>
      <t>.</t>
    </r>
  </si>
  <si>
    <t>Instituce musí poskytnout informace o skutečných ziscích/ztrátách, a zejména musí vyjasnit, zda byly zahrnuty rezervy, a pokud zahrnuty nebyly, uvést informace o tom, jak jsou rezervy začleněny do procesu zpětného testování.</t>
  </si>
  <si>
    <t xml:space="preserve">Šablona EU CR6 – Přístup IRB – Expozice úvěrového rizika podle kategorie expozic a rozmezí hodnot PD
</t>
  </si>
  <si>
    <t xml:space="preserve">Šablona EU CR7 – Přístup IRB – Účinek úvěrových derivátů použitých jako techniky snižování úvěrového rizika na objem rizikově vážených expozic (RWEA)
</t>
  </si>
  <si>
    <t>Příloha XXIII 
Zpřístupňování informací o specializovaných úvěrových expozicích a akciových expozicích podle metody zjednodušené rizikové váhy</t>
  </si>
  <si>
    <t>Příloha XXV 
Zpřístupňování informací o úvěrovém riziku protistrany</t>
  </si>
  <si>
    <t>Příloha XXVII
Zpřístupňování informací o expozicích vůči sekuritizovaným pozicím</t>
  </si>
  <si>
    <t>Příloha XXIX
Zpřístupňování informací o tržním riziku podle standardizovaného a interního přístupu</t>
  </si>
  <si>
    <t>Příloha XXXIII 
Zpřístupňování informací o zásadách odměňování</t>
  </si>
  <si>
    <t>Příloha XXXV 
Zpřístupňování informací o zatížení aktiv</t>
  </si>
  <si>
    <t xml:space="preserve">Příloha I 
</t>
  </si>
  <si>
    <t>Zpřístuňování přehledů</t>
  </si>
  <si>
    <t>Příloha III</t>
  </si>
  <si>
    <t>Příloha V</t>
  </si>
  <si>
    <t>Zpřístupňování informací o oblasti působnosti regulatorního rámce</t>
  </si>
  <si>
    <t xml:space="preserve">Příloha VII </t>
  </si>
  <si>
    <t>Zpřístupňování informací o kapitálu</t>
  </si>
  <si>
    <t>Příloha IX</t>
  </si>
  <si>
    <t>Zpřístupňování informací o proticyklických kapitálových rezervách</t>
  </si>
  <si>
    <t xml:space="preserve">Příloha XI </t>
  </si>
  <si>
    <t xml:space="preserve">Zpřístupňování informací o pákovém poměru </t>
  </si>
  <si>
    <t>Příloha XIII
 Zpřístupňování požadavků na likviditu</t>
  </si>
  <si>
    <t>Příloha XIII</t>
  </si>
  <si>
    <t xml:space="preserve"> Zpřístupňování požadavků na likviditu</t>
  </si>
  <si>
    <t>Příloha XV</t>
  </si>
  <si>
    <t>Zpřístupňování informací o cílech a zásadách v oblasti řízení rizik, o expozicích vůči úvěrovému riziku, riziku rozmělnění a o úvěrově kvalitě</t>
  </si>
  <si>
    <t>Příloha XVII</t>
  </si>
  <si>
    <t>Zpřístupňování informací o použití technik snižování úvěrového rizika</t>
  </si>
  <si>
    <t>Příloha  XIX</t>
  </si>
  <si>
    <t>Zpřístupňování informací o použití standardizovaného přístupu k úvěrovému riziku (vyjma úvěrového rizika protistrany a sekuritizovaných pozic)</t>
  </si>
  <si>
    <t xml:space="preserve">Příloha XXI </t>
  </si>
  <si>
    <t>Zpřístupňování informací o použití přístupu IRB k úvěrovému riziku (vyjma úvěrového rizika protistrany)</t>
  </si>
  <si>
    <t xml:space="preserve">Příloha XXIII </t>
  </si>
  <si>
    <t>Zpřístupňování informací o specializovaných úvěrových expozicích a akciových expozicích podle metody zjednodušené rizikové váhy</t>
  </si>
  <si>
    <t xml:space="preserve">Příloha XXV </t>
  </si>
  <si>
    <t>Zpřístupňování informací o úvěrovém riziku protistrany</t>
  </si>
  <si>
    <t>Příloha XXVII</t>
  </si>
  <si>
    <t>Zpřístupňování informací o expozicích vůči sekuritizovaným pozicím</t>
  </si>
  <si>
    <t>Příloha XXIX</t>
  </si>
  <si>
    <t>Zpřístupňování informací o tržním riziku podle standardizovaného a interního přístupu</t>
  </si>
  <si>
    <t>Příloha XXXI</t>
  </si>
  <si>
    <t>Zpřístupňování informací o operačním riziku</t>
  </si>
  <si>
    <t>Příloha XXXI
Zpřístupňování informací o operačním riziku</t>
  </si>
  <si>
    <t xml:space="preserve">Příloha XXXIII </t>
  </si>
  <si>
    <t>Zpřístupňování informací o zásadách odměňování</t>
  </si>
  <si>
    <t xml:space="preserve">Příloha XXXV </t>
  </si>
  <si>
    <t>Zpřístupňování informací o zatížení aktiv</t>
  </si>
  <si>
    <t>Uveřejňování informací  podle článku 473a nařízení (EU) č. 575/2013, pokud jde o přechodná ustanovení pro zmírnění dopadu zavedení IFRS 9 na kapitál</t>
  </si>
  <si>
    <t xml:space="preserve">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</si>
  <si>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Dostupný kapitál (výše)</t>
  </si>
  <si>
    <t>Kmenový kapitál tier 1 (CET1) v případě, že by se neuplatnila přechodná ustanovení pro IFRS 9 nebo analogické očekávané úvěrové ztráty</t>
  </si>
  <si>
    <t>Kmenový kapitál tier 1 v případě, že by se neuplatnilo dočasné zacházení s nerealizovanými zisky a ztrátami oceněnými reálnou hodnotou prostřednictvím ostatního úplného výsledku hospodaření v souladu s článkem 468 nařízení CRR</t>
  </si>
  <si>
    <t>Kapitál tier 1 v případě, že by se neuplatnila přechodná ustanovení pro IFRS 9 nebo analogické očekávané úvěrové ztráty</t>
  </si>
  <si>
    <t>4a</t>
  </si>
  <si>
    <t>Kapitál tier 1 v případě, že by se neuplatnilo dočasné zacházení s nerealizovanými zisky a ztrátami oceněnými reálnou hodnotou prostřednictvím ostatního úplného výsledku hospodaření v souladu s článkem 468 nařízení CRR</t>
  </si>
  <si>
    <t>Celkový kapitál v případě, že by se neuplatnila přechodná ustanovení pro IFRS 9 nebo analogické očekávané úvěrové ztráty</t>
  </si>
  <si>
    <t>6a</t>
  </si>
  <si>
    <t>Celkový kapitál v případě, že by se neuplatnilo dočasné zacházení s nerealizovanými zisky a ztrátami oceněnými reálnou hodnotou prostřednictvím ostatního úplného výsledku hospodaření v souladu s článkem 468 nařízení CRR</t>
  </si>
  <si>
    <t>Rizikově vážená aktiva (výše)</t>
  </si>
  <si>
    <t xml:space="preserve">Celková rizikově vážená aktiva </t>
  </si>
  <si>
    <t>Celková rizikově vážená aktiva v případě, že by se neuplatnila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</si>
  <si>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</si>
  <si>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</si>
  <si>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se neuplatnila přechodná ustanovení pro IFRS 9 nebo analogické očekávané úvěrové ztráty</t>
  </si>
  <si>
    <t>10a</t>
  </si>
  <si>
    <t>Kmenový 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</si>
  <si>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Kapitál tier 1 (jako procentní podíl objemu rizikové expozice)</t>
  </si>
  <si>
    <t>Kapitál tier 1 (jako procentní podíl objemu rizikové expozice) v případě, že by se neuplatnila přechodná ustanovení pro IFRS 9 nebo analogické očekávané úvěrové ztráty</t>
  </si>
  <si>
    <t>12a</t>
  </si>
  <si>
    <t>Kapitál tier 1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</si>
  <si>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Celkový kapitál (jako procentní podíl objemu rizikové expozice)</t>
  </si>
  <si>
    <t>Celkový kapitál (jako procentní podíl objemu rizikové expozice) v případě, že by se neuplatnila přechodná ustanovení pro IFRS 9 nebo analogické očekávané úvěrové ztráty</t>
  </si>
  <si>
    <t>14a</t>
  </si>
  <si>
    <t>Celkový kapitál (jako procentní podíl objemu rizikové expozice) v případě, že by se neuplatnilo dočasné zacházení s nerealizovanými zisky a ztrátami oceněnými reálnou hodnotou prostřednictvím ostatního úplného výsledku hospodaření v souladu s článkem 468 nařízení CRR</t>
  </si>
  <si>
    <t>Celková míra expozic pro účely pákového poměru</t>
  </si>
  <si>
    <t>Pákový poměr v případě, že by se neuplatnila přechodná ustanovení pro IFRS 9 nebo analogické očekávané úvěrové ztráty</t>
  </si>
  <si>
    <t>17a</t>
  </si>
  <si>
    <t>Šablona IFRS 9(468)</t>
  </si>
  <si>
    <t>Kmenový kapitál tier 1 (CET1)</t>
  </si>
  <si>
    <t>IFRS9(468)</t>
  </si>
  <si>
    <t>473a (468)</t>
  </si>
  <si>
    <t>Povinná osoba šablonu/tabulku vyplňuje: ANO/NE</t>
  </si>
  <si>
    <t>Obecné pokyny EBA/GL/2018/01 k jednotnému zpřístupňování informací podle článku 473a nařízení (EU) č. 575/2013, pokud jde o přechodná ustanovení pro zmírnění dopadu zavedení IFRS 9 na kapitál ve znění obecných pokynů EBA/GL/2020/12,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</si>
  <si>
    <t xml:space="preserve">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</si>
  <si>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r>
      <rPr>
        <b/>
        <sz val="11"/>
        <color theme="1"/>
        <rFont val="Calibri"/>
        <family val="2"/>
        <charset val="238"/>
        <scheme val="minor"/>
      </rPr>
      <t>Oblast působnosti:</t>
    </r>
    <r>
      <rPr>
        <sz val="11"/>
        <color theme="1"/>
        <rFont val="Calibri"/>
        <family val="2"/>
        <scheme val="minor"/>
      </rPr>
      <t xml:space="preserve"> Šablona pro vykazování kvantitativních údajů je povinná pro všechny instituce, které se rozhodnou uplatňovat článek 468 a/nebo článek 473a nařízení CRR a na které se vztahují všechny nebo některé požadavky na zpřístupňování informací uvedené v části osmé nařízení CRR v souladu s články 6, 10 a 13 nařízení CRR.</t>
    </r>
  </si>
  <si>
    <r>
      <rPr>
        <b/>
        <sz val="11"/>
        <color theme="1"/>
        <rFont val="Calibri"/>
        <family val="2"/>
        <charset val="238"/>
        <scheme val="minor"/>
      </rPr>
      <t>Četnost:</t>
    </r>
    <r>
      <rPr>
        <sz val="11"/>
        <color theme="1"/>
        <rFont val="Calibri"/>
        <family val="2"/>
        <scheme val="minor"/>
      </rPr>
      <t xml:space="preserve">  instituce by měly tyto informace zpřístupňovat tak často, jak se požaduje v článcích 433a, 433b a 433c pro zpřístupňování klíčových ukazatelů v souladu s článkem 447 nařízení CRR.</t>
    </r>
  </si>
  <si>
    <r>
      <rPr>
        <b/>
        <sz val="11"/>
        <color theme="1"/>
        <rFont val="Calibri"/>
        <family val="2"/>
        <charset val="238"/>
        <scheme val="minor"/>
      </rPr>
      <t>Průvodní komentář k článku 468:</t>
    </r>
    <r>
      <rPr>
        <sz val="11"/>
        <color theme="1"/>
        <rFont val="Calibri"/>
        <family val="2"/>
        <charset val="238"/>
        <scheme val="minor"/>
      </rPr>
      <t xml:space="preserve"> Instituce, na které se vztahují požadavky na zpřístupňování informací uvedené v části osmé nařízení CRR, ale které se podle čl. 468 odst. 3 prvního pododstavce rozhodnou dočasné zacházení uvedené v článku 468 neuplatnit, by </t>
    </r>
    <r>
      <rPr>
        <b/>
        <sz val="11"/>
        <color theme="1"/>
        <rFont val="Calibri"/>
        <family val="2"/>
        <charset val="238"/>
        <scheme val="minor"/>
      </rPr>
      <t>namísto toho měly uvést průvodní komentář vysvětlující, že neuplatňují dočasné zacházení uvedené v článku 46</t>
    </r>
    <r>
      <rPr>
        <sz val="11"/>
        <color theme="1"/>
        <rFont val="Calibri"/>
        <family val="2"/>
        <charset val="238"/>
        <scheme val="minor"/>
      </rPr>
      <t>8, případné změny tohoto rozhodnutí v průběhu času a to, že jejich kapitál a kapitálové a pákové poměry již vyjadřují plný dopad nerealizovaných zisků nebo ztrát oceněných reálnou hodnotou prostřednictvím ostatního úplného výsledku hospodaření.</t>
    </r>
  </si>
  <si>
    <r>
      <rPr>
        <b/>
        <sz val="11"/>
        <color theme="1"/>
        <rFont val="Calibri"/>
        <family val="2"/>
        <charset val="238"/>
        <scheme val="minor"/>
      </rPr>
      <t xml:space="preserve">Průvodní komentář k článku 473a: </t>
    </r>
    <r>
      <rPr>
        <sz val="11"/>
        <color theme="1"/>
        <rFont val="Calibri"/>
        <family val="2"/>
        <scheme val="minor"/>
      </rPr>
      <t xml:space="preserve">Instituce uvedené v čl. 473a odst. 1, na které se vztahují všechny nebo některé požadavky na zpřístupňování informací uvedené v části osmé nařízení CRR, ale které se podle téhož článku odst. 9 prvního pododstavce rozhodnou přechodná ustanovení uvedená v článku 473a neuplatnit, by </t>
    </r>
    <r>
      <rPr>
        <b/>
        <sz val="11"/>
        <color theme="1"/>
        <rFont val="Calibri"/>
        <family val="2"/>
        <charset val="238"/>
        <scheme val="minor"/>
      </rPr>
      <t>namísto toho měly uvést průvodní komentář vysvětlující, že neuplatňují přechodná ustanovení pro IFRS 9 nebo analogické očekávané úvěrové ztráty</t>
    </r>
    <r>
      <rPr>
        <sz val="11"/>
        <color theme="1"/>
        <rFont val="Calibri"/>
        <family val="2"/>
        <scheme val="minor"/>
      </rPr>
      <t>, případné změny tohoto rozhodnutí v průběhu času a to, že jejich kapitál a kapitálové a pákové poměry již vyjadřují plný dopad IFRS 9 nebo analogických očekávaných úvěrových ztrát.</t>
    </r>
  </si>
  <si>
    <t>Instituce by rovněž měly vysvětlit změny obezřetnostních ukazatelů uvedených v šabloně v důsledku uplatnění přechodných ustanovení pro IFRS 9 nebo analogické očekávané úvěrové ztráty a/nebo uplatňování dočasného zacházení v souladu s článkem 468, ke kterým došlo od posledního vykazovaného období, jsou-li tyto změny podstatné.</t>
  </si>
  <si>
    <r>
      <rPr>
        <b/>
        <sz val="11"/>
        <color theme="1"/>
        <rFont val="Calibri"/>
        <family val="2"/>
        <charset val="238"/>
        <scheme val="minor"/>
      </rPr>
      <t xml:space="preserve">Průvodní komentář: </t>
    </r>
    <r>
      <rPr>
        <sz val="11"/>
        <color theme="1"/>
        <rFont val="Calibri"/>
        <family val="2"/>
        <scheme val="minor"/>
      </rPr>
      <t xml:space="preserve">Instituce, které přechodná ustanovení pro IFRS 9 uplatňují, by měly </t>
    </r>
    <r>
      <rPr>
        <b/>
        <sz val="11"/>
        <color theme="1"/>
        <rFont val="Calibri"/>
        <family val="2"/>
        <charset val="238"/>
        <scheme val="minor"/>
      </rPr>
      <t>uvést průvodní komentář k šabloně pro vykazování kvantitativních údajů</t>
    </r>
    <r>
      <rPr>
        <sz val="11"/>
        <color theme="1"/>
        <rFont val="Calibri"/>
        <family val="2"/>
        <scheme val="minor"/>
      </rPr>
      <t>, který vysvětluje hlavní prvky používaných přechodných ustanovení. Podle čl. 473a odst. 7a druhého pododstavce nařízení CRR by instituce měly rovněž poskytnout informace, zda používají výpočet stanovený v odst. 7 písm. b) nebo výpočet uvedený v prvním pododstavci odstavce 7a.
Podle čl. 473a odst. 9 druhého pododstavce nařízení CRR by instituce měly zejména vysvětlit všechna svá rozhodnutí v souvislosti s možnostmi uvedenými ve stejném odstavci, včetně toho, zda uplatňují čl. 473a odst. 2 a/nebo 4, a případné změny při uplatňování těchto možností.</t>
    </r>
  </si>
  <si>
    <r>
      <rPr>
        <b/>
        <sz val="11"/>
        <color theme="1"/>
        <rFont val="Calibri"/>
        <family val="2"/>
        <charset val="238"/>
        <scheme val="minor"/>
      </rPr>
      <t xml:space="preserve">Vykazovaná období: </t>
    </r>
    <r>
      <rPr>
        <sz val="11"/>
        <color theme="1"/>
        <rFont val="Calibri"/>
        <family val="2"/>
        <scheme val="minor"/>
      </rPr>
      <t xml:space="preserve">Vykazovaná období T, T-1, T-2, T-3 a T-4 jsou definována jako čtvrtletní. Instituce by měly uvádět data, která odpovídají uvedeným vykazovaným obdobím.
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
</t>
    </r>
  </si>
  <si>
    <r>
      <rPr>
        <b/>
        <sz val="11"/>
        <color theme="1"/>
        <rFont val="Calibri"/>
        <family val="2"/>
        <charset val="238"/>
        <scheme val="minor"/>
      </rPr>
      <t xml:space="preserve">Poslední vykazované období: </t>
    </r>
    <r>
      <rPr>
        <sz val="11"/>
        <color theme="1"/>
        <rFont val="Calibri"/>
        <family val="2"/>
        <scheme val="minor"/>
      </rPr>
      <t xml:space="preserve">
Instituce musí zpřístupňovat informace v řádcích 2, 4, 6, 8, 10, 12, 14 a 17 v případech, kdy je to relevantní, až do konce přechodného období v souladu s čl. 473 odst. 6 a 6a nařízení CRR.
Instituce musí zpřístupňovat informace v řádcích 2a, 4a, 6a, 8, 10a, 12a, 14a a 17a v případech, kdy je to relevantní, až do konce přechodného období v souladu s čl. 468 odst. 2 nařízení CRR.</t>
    </r>
  </si>
  <si>
    <r>
      <rPr>
        <b/>
        <sz val="11"/>
        <color theme="1"/>
        <rFont val="Calibri"/>
        <family val="2"/>
        <charset val="238"/>
        <scheme val="minor"/>
      </rPr>
      <t xml:space="preserve">Obecné pokyny EBA/GL/2018/01
</t>
    </r>
    <r>
      <rPr>
        <sz val="11"/>
        <color theme="1"/>
        <rFont val="Calibri"/>
        <family val="2"/>
        <scheme val="minor"/>
      </rPr>
      <t xml:space="preserve">k jednotnému zpřístupňování informací podle článku 473a nařízení (EU) č. 575/2013, pokud jde o přechodná ustanovení pro zmírnění dopadu zavedení IFRS 9 na kapitál ve znění obecných pokynů </t>
    </r>
    <r>
      <rPr>
        <b/>
        <sz val="11"/>
        <color theme="1"/>
        <rFont val="Calibri"/>
        <family val="2"/>
        <charset val="238"/>
        <scheme val="minor"/>
      </rPr>
      <t>EBA/GL/2020/12</t>
    </r>
    <r>
      <rPr>
        <sz val="11"/>
        <color theme="1"/>
        <rFont val="Calibri"/>
        <family val="2"/>
        <scheme val="minor"/>
      </rPr>
      <t>, kterými se mění obecné pokyny EBA/GL/2018/01 k jednotnému zpřístupňování informací podle článku 473a nařízení (EU) č. 575/2013 (nařízení CRR), pokud jde o přechodná ustanovení pro zmírnění dopadu zavedení IFRS 9 na kapitál, s cílem zajistit soulad „rychlými úpravami“ nařízení CRR v reakci na pandemii COVID-19.</t>
    </r>
  </si>
  <si>
    <r>
      <rPr>
        <b/>
        <u/>
        <sz val="11"/>
        <color theme="10"/>
        <rFont val="Calibri"/>
        <family val="2"/>
        <scheme val="minor"/>
      </rPr>
      <t>Šablona IFRS9(468)</t>
    </r>
    <r>
      <rPr>
        <u/>
        <sz val="11"/>
        <color theme="10"/>
        <rFont val="Calibri"/>
        <family val="2"/>
        <scheme val="minor"/>
      </rPr>
      <t xml:space="preserve"> - Šablona pro porovnání kapitálu a kapitálových a pákových poměrů institucí při uplatn přechodných ustanovení pro IFRS 9 nebo analogické očekávané 
                                          úvěrové ztráty a bez jejich uplatnění a při uplatnění dočasného zacházení v souladu s článkem 468 nařízení CRR a bez jeho uplatnění </t>
    </r>
  </si>
  <si>
    <r>
      <rPr>
        <b/>
        <sz val="12"/>
        <rFont val="Calibri"/>
        <family val="2"/>
        <charset val="238"/>
        <scheme val="minor"/>
      </rPr>
      <t xml:space="preserve">Obsah: </t>
    </r>
    <r>
      <rPr>
        <sz val="12"/>
        <rFont val="Calibri"/>
        <family val="2"/>
        <scheme val="minor"/>
      </rPr>
      <t>Instituce by měly zpřístupnit hodnotu každého ukazatele zahrnutého do šablony pro vykazování kvantitativních údajů na konci vykazovaného období.</t>
    </r>
  </si>
  <si>
    <r>
      <rPr>
        <b/>
        <sz val="11"/>
        <color theme="1"/>
        <rFont val="Calibri"/>
        <family val="2"/>
        <charset val="238"/>
        <scheme val="minor"/>
      </rPr>
      <t>Formát:</t>
    </r>
    <r>
      <rPr>
        <sz val="11"/>
        <color theme="1"/>
        <rFont val="Calibri"/>
        <family val="2"/>
        <scheme val="minor"/>
      </rPr>
      <t xml:space="preserve"> Formát šablony pro vykazování kvantitativních údajů je pevně daný. Pro instituce, které přechodná ustanovení pro IFRS 9 neuplatní, není formát průvodního komentáře k článku 473a stanoven. Pro instituce, které dočasné zacházení v souladu s článkem 468 nařízení CRR neuplatní, není formát průvodního komentáře k článku 468 stanoven.</t>
    </r>
  </si>
  <si>
    <t xml:space="preserve">Šablona IFRS9(468) - šablona pro porovnání kapitálu a kapitálových a pákových poměrů institucí při uplatnění přechodných ustanovení pro IFRS 9 nebo analogické očekávané úvěrové ztráty a bez jejich uplatnění a při uplatnění dočasného zacházení v souladu s článkem 468 nařízení CRR a bez jeho uplatnění </t>
  </si>
  <si>
    <t>EBA/GL/2018/01
Zpřístupňování informací v souvislosti s IFRS9</t>
  </si>
  <si>
    <t>Legenda:</t>
  </si>
  <si>
    <t>barevné označení listu obsahujícího šablonu</t>
  </si>
  <si>
    <t>barevné označení listu obsahujícího tabulku</t>
  </si>
  <si>
    <t>barevné označení listu obsahujícího souhrn šablon a tabulek dle dané přílohy ITS nebo obecných pokynů EBA</t>
  </si>
  <si>
    <t>Příloha I</t>
  </si>
  <si>
    <t>Příloha II</t>
  </si>
  <si>
    <t>Příloha IV</t>
  </si>
  <si>
    <t>Příloha VI</t>
  </si>
  <si>
    <t>Příloha VII</t>
  </si>
  <si>
    <t>Příloha VIII</t>
  </si>
  <si>
    <t>Příloha X</t>
  </si>
  <si>
    <t>Příloha XI</t>
  </si>
  <si>
    <t>Příloha XII</t>
  </si>
  <si>
    <t>Příloha XIV</t>
  </si>
  <si>
    <t>Příloha XVI</t>
  </si>
  <si>
    <t>Příloha XVIII</t>
  </si>
  <si>
    <t>Příloha XIX</t>
  </si>
  <si>
    <t>Příloha XX</t>
  </si>
  <si>
    <t>Příloha XXI</t>
  </si>
  <si>
    <t>Příloha XXII</t>
  </si>
  <si>
    <t>Příloha XXIII</t>
  </si>
  <si>
    <t>Příloha XXIV</t>
  </si>
  <si>
    <t>Příloha XXV</t>
  </si>
  <si>
    <t>Příloha XXVI</t>
  </si>
  <si>
    <t>Příloha XXVIII</t>
  </si>
  <si>
    <t>Příloha XXX</t>
  </si>
  <si>
    <t>Příloha XXXII</t>
  </si>
  <si>
    <t>Příloha XXXIII</t>
  </si>
  <si>
    <t>Příloha XXXIV</t>
  </si>
  <si>
    <t>Příloha XXXV</t>
  </si>
  <si>
    <t>Příloha XXXVI</t>
  </si>
  <si>
    <t>Malé a nepříliš složité kótované</t>
  </si>
  <si>
    <t>Malé a nepříliš složité nekótované</t>
  </si>
  <si>
    <t>ostatní instituce - instituce, která nesplňuje podmínky ani malé a nepříliš složité instituce ani velké instituce</t>
  </si>
  <si>
    <t>Příloha ITS
Název šablony/tabulky</t>
  </si>
  <si>
    <t xml:space="preserve">Upozornění: </t>
  </si>
  <si>
    <t xml:space="preserve">Uveřejňování informací  podle části osmé nařízení Evropského parlamentu a Rady (EU) č. 575/2013 (CRR) </t>
  </si>
  <si>
    <t>Datum uveřejnění informace</t>
  </si>
  <si>
    <t>Informace platné k datu</t>
  </si>
  <si>
    <t xml:space="preserve">Příloha ITS - vzor </t>
  </si>
  <si>
    <t xml:space="preserve">Příloha ITS -instrukce k vyplnění </t>
  </si>
  <si>
    <t>ITS - 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t>
  </si>
  <si>
    <t>malá a nepříliš složitá instituce - instituce definovaná v  čl. 4 bodě  145 nařízení CRR</t>
  </si>
  <si>
    <t>velká instituce - instituce definovaná v  čl. 4 bod 146 nařízení CRR</t>
  </si>
  <si>
    <t>Mapování na podávání zpráv dle pomůcky EBA
(Mapping tool)</t>
  </si>
  <si>
    <r>
      <rPr>
        <b/>
        <sz val="11"/>
        <color theme="1"/>
        <rFont val="Calibri"/>
        <family val="2"/>
        <charset val="238"/>
        <scheme val="minor"/>
      </rPr>
      <t>Četnost uveřejnění dle kategorie instituce*</t>
    </r>
    <r>
      <rPr>
        <b/>
        <sz val="10"/>
        <color theme="1"/>
        <rFont val="Calibri"/>
        <family val="2"/>
        <charset val="238"/>
        <scheme val="minor"/>
      </rPr>
      <t xml:space="preserve">
</t>
    </r>
    <r>
      <rPr>
        <sz val="10"/>
        <color theme="1"/>
        <rFont val="Calibri"/>
        <family val="2"/>
        <charset val="238"/>
        <scheme val="minor"/>
      </rPr>
      <t xml:space="preserve">
*Instituce uveřejňují  informace vyžadované podle hlav II a III části osmé CRR v rozsahu a četnosti stanovenými v článcích 433a, 433b a 433c  CRR.</t>
    </r>
  </si>
  <si>
    <t>https://www.eba.europa.eu/eba-updates-reporting-framework-30-and-technical-standards-pillar-3-disclosure</t>
  </si>
  <si>
    <t>Zkratky a definice:</t>
  </si>
  <si>
    <t>GSV-I - globální systémově významná instituce, která  je dle  definice v  čl. 4 bod 133  nařízení CRR  určena v souladu s čl. 131 odst. 1 směrnice 2013/36/EU</t>
  </si>
  <si>
    <t>barevné označení listu obsahujícího souhrn šablon a tabulek dle dané přílohy I až XXXV  ITS nebo obecných pokynů EBA</t>
  </si>
  <si>
    <r>
      <rPr>
        <b/>
        <sz val="11"/>
        <color rgb="FF0070C0"/>
        <rFont val="Calibri"/>
        <family val="2"/>
        <charset val="238"/>
        <scheme val="minor"/>
      </rPr>
      <t xml:space="preserve">Součástí </t>
    </r>
    <r>
      <rPr>
        <sz val="11"/>
        <rFont val="Calibri"/>
        <family val="2"/>
        <charset val="238"/>
        <scheme val="minor"/>
      </rPr>
      <t xml:space="preserve">informací, které instituce uveřejní   podle části osmé  CRR musí být i </t>
    </r>
    <r>
      <rPr>
        <b/>
        <sz val="11"/>
        <color rgb="FF0070C0"/>
        <rFont val="Calibri"/>
        <family val="2"/>
        <charset val="238"/>
        <scheme val="minor"/>
      </rPr>
      <t xml:space="preserve">písemné potvrzení nejméně jednoho člena vedoucího orgánu nebo vrcholného vedení </t>
    </r>
    <r>
      <rPr>
        <sz val="11"/>
        <rFont val="Calibri"/>
        <family val="2"/>
        <charset val="238"/>
        <scheme val="minor"/>
      </rPr>
      <t>uveřejňující instituce vydané v souladu s článkem 431 odst. 3 CRR, v němž tento člen potvrdí , že  uveřejňující instituce zpřístupnila informace požadované na základě  části osmé CRR v souladu s formálními zásadami a interními procesy, systémy a kontrolními mechanismy, a dále i klíčové prvky formálních zásad instituce přijatých k naplnění požadavků na zpřístupňování informací.</t>
    </r>
  </si>
  <si>
    <t>2
pro 437(a)
1
pro 437(d)(e)(f)</t>
  </si>
  <si>
    <t xml:space="preserve">   CS
Příloha I</t>
  </si>
  <si>
    <t xml:space="preserve">       CS
Příloha VII</t>
  </si>
  <si>
    <t xml:space="preserve">     CS
Příloha XI</t>
  </si>
  <si>
    <r>
      <t xml:space="preserve">Čl. 435 odst. 1 písm. b) CRR
</t>
    </r>
    <r>
      <rPr>
        <sz val="11"/>
        <color theme="1"/>
        <rFont val="Calibri"/>
        <family val="2"/>
        <charset val="238"/>
        <scheme val="minor"/>
      </rPr>
      <t xml:space="preserve">
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 </t>
    </r>
    <r>
      <rPr>
        <b/>
        <sz val="11"/>
        <color theme="1"/>
        <rFont val="Calibri"/>
        <family val="2"/>
        <charset val="238"/>
        <scheme val="minor"/>
      </rPr>
      <t xml:space="preserve">
</t>
    </r>
  </si>
  <si>
    <r>
      <t xml:space="preserve">Čl. 435 odst. 1 písm. c) CRR
</t>
    </r>
    <r>
      <rPr>
        <sz val="11"/>
        <color theme="1"/>
        <rFont val="Calibri"/>
        <family val="2"/>
        <charset val="238"/>
        <scheme val="minor"/>
      </rPr>
      <t xml:space="preserve">
Rozsah a povaha systémů hlášení a měření rizik</t>
    </r>
  </si>
  <si>
    <r>
      <t xml:space="preserve">Čl. 435 odst. 1 písm. a) a d) CRR
</t>
    </r>
    <r>
      <rPr>
        <sz val="11"/>
        <color theme="1"/>
        <rFont val="Calibri"/>
        <family val="2"/>
        <charset val="238"/>
        <scheme val="minor"/>
      </rPr>
      <t xml:space="preserve">
Popis strategií a procesů instituce k řízení tržního rizika, včetně: 
– vysvětlení strategických cílů vedení při obchodní činnosti a také zavedené postupy zjišťování, měření, sledování a kontroly tržních rizik instituce, 
– zásady pro zajištění a snižování rizika a strategie a postupy pro sledování trvalé efektivity zajištění</t>
    </r>
  </si>
  <si>
    <r>
      <rPr>
        <sz val="11"/>
        <color theme="1"/>
        <rFont val="Calibri"/>
        <family val="2"/>
        <charset val="238"/>
        <scheme val="minor"/>
      </rPr>
      <t>Sekuritizace (specifické riziko)</t>
    </r>
  </si>
  <si>
    <t xml:space="preserve">Denní výše VaR z předchozího dne (VaRt–1) </t>
  </si>
  <si>
    <t>Poslední dostupná SVaR (SVaRt–1))</t>
  </si>
  <si>
    <t>Multiplikační faktor (ms) vynásobený průměrem výše SVaR za předchozích 60 pracovních dnů (SVaRavg)</t>
  </si>
  <si>
    <r>
      <t>VaR</t>
    </r>
    <r>
      <rPr>
        <sz val="11"/>
        <color theme="1"/>
        <rFont val="Calibri"/>
        <family val="2"/>
        <charset val="238"/>
        <scheme val="minor"/>
      </rPr>
      <t xml:space="preserve"> (vyšší z hodnot a a b)</t>
    </r>
  </si>
  <si>
    <r>
      <t>SVaR</t>
    </r>
    <r>
      <rPr>
        <sz val="11"/>
        <color theme="1"/>
        <rFont val="Calibri"/>
        <family val="2"/>
        <charset val="238"/>
        <scheme val="minor"/>
      </rPr>
      <t xml:space="preserve"> (vyšší z hodnot a a b)</t>
    </r>
  </si>
  <si>
    <r>
      <t>IRC</t>
    </r>
    <r>
      <rPr>
        <sz val="11"/>
        <color theme="1"/>
        <rFont val="Calibri"/>
        <family val="2"/>
        <charset val="238"/>
        <scheme val="minor"/>
      </rPr>
      <t xml:space="preserve"> (vyšší z hodnot a a b)</t>
    </r>
  </si>
  <si>
    <r>
      <rPr>
        <b/>
        <sz val="11"/>
        <color theme="1"/>
        <rFont val="Calibri"/>
        <family val="2"/>
        <charset val="238"/>
        <scheme val="minor"/>
      </rPr>
      <t>Komplexní riziková míra</t>
    </r>
    <r>
      <rPr>
        <sz val="11"/>
        <color theme="1"/>
        <rFont val="Calibri"/>
        <family val="2"/>
        <charset val="238"/>
        <scheme val="minor"/>
      </rPr>
      <t xml:space="preserve"> (nejvyšší z hodnot a, b a c)</t>
    </r>
  </si>
  <si>
    <r>
      <rPr>
        <b/>
        <sz val="14"/>
        <color theme="1"/>
        <rFont val="Calibri"/>
        <family val="2"/>
        <scheme val="minor"/>
      </rPr>
      <t>Šablona EU CQ4: Kvalita nevýkonných expozic podle zeměpisné oblasti</t>
    </r>
    <r>
      <rPr>
        <sz val="14"/>
        <color rgb="FF000000"/>
        <rFont val="Calibri"/>
        <family val="2"/>
        <scheme val="minor"/>
      </rPr>
      <t> </t>
    </r>
  </si>
  <si>
    <t>f </t>
  </si>
  <si>
    <t>Z toho po splatnosti &gt; 1 rok ≤ 2 roky</t>
  </si>
  <si>
    <r>
      <rPr>
        <sz val="11"/>
        <color rgb="FF000000"/>
        <rFont val="Calibri"/>
        <family val="2"/>
        <charset val="238"/>
        <scheme val="minor"/>
      </rPr>
      <t xml:space="preserve">Z toho </t>
    </r>
    <r>
      <rPr>
        <b/>
        <sz val="11"/>
        <color rgb="FF000000"/>
        <rFont val="Calibri"/>
        <family val="2"/>
        <charset val="238"/>
        <scheme val="minor"/>
      </rPr>
      <t xml:space="preserve">zajištěné kolaterálem </t>
    </r>
  </si>
  <si>
    <r>
      <rPr>
        <sz val="11"/>
        <color rgb="FF000000"/>
        <rFont val="Calibri"/>
        <family val="2"/>
        <charset val="238"/>
        <scheme val="minor"/>
      </rPr>
      <t xml:space="preserve">Z toho </t>
    </r>
    <r>
      <rPr>
        <b/>
        <sz val="11"/>
        <color rgb="FF000000"/>
        <rFont val="Calibri"/>
        <family val="2"/>
        <charset val="238"/>
        <scheme val="minor"/>
      </rPr>
      <t>zajištěné finančními zárukami</t>
    </r>
  </si>
  <si>
    <r>
      <rPr>
        <sz val="11"/>
        <color rgb="FF000000"/>
        <rFont val="Calibri"/>
        <family val="2"/>
        <charset val="238"/>
        <scheme val="minor"/>
      </rPr>
      <t xml:space="preserve">Z toho </t>
    </r>
    <r>
      <rPr>
        <b/>
        <sz val="11"/>
        <color rgb="FF000000"/>
        <rFont val="Calibri"/>
        <family val="2"/>
        <charset val="238"/>
        <scheme val="minor"/>
      </rPr>
      <t>zajištěné úvěrovými deriváty</t>
    </r>
  </si>
  <si>
    <t xml:space="preserve"> Osobní zajištění úvěrového 
rizika (UFCP)</t>
  </si>
  <si>
    <r>
      <rPr>
        <b/>
        <sz val="9"/>
        <color theme="1"/>
        <rFont val="Calibri"/>
        <family val="2"/>
        <charset val="238"/>
        <scheme val="minor"/>
      </rPr>
      <t xml:space="preserve">RWEA bez substitučních účinků
</t>
    </r>
    <r>
      <rPr>
        <sz val="9"/>
        <color theme="1"/>
        <rFont val="Calibri"/>
        <family val="2"/>
        <charset val="238"/>
        <scheme val="minor"/>
      </rPr>
      <t xml:space="preserve">(pouze redukční účinky)
</t>
    </r>
  </si>
  <si>
    <r>
      <t xml:space="preserve">RWEA se substitučními účinky
</t>
    </r>
    <r>
      <rPr>
        <sz val="9"/>
        <color theme="1"/>
        <rFont val="Calibri"/>
        <family val="2"/>
        <charset val="238"/>
        <scheme val="minor"/>
      </rPr>
      <t>(redukční i substituční účinky)</t>
    </r>
    <r>
      <rPr>
        <b/>
        <sz val="9"/>
        <color theme="1"/>
        <rFont val="Calibri"/>
        <family val="2"/>
        <charset val="238"/>
        <scheme val="minor"/>
      </rPr>
      <t xml:space="preserve">
</t>
    </r>
  </si>
  <si>
    <r>
      <t xml:space="preserve"> 
Podíl expozic krytých </t>
    </r>
    <r>
      <rPr>
        <b/>
        <sz val="9"/>
        <color theme="1"/>
        <rFont val="Calibri"/>
        <family val="2"/>
        <charset val="238"/>
        <scheme val="minor"/>
      </rPr>
      <t>finančním kolaterálem (%)</t>
    </r>
  </si>
  <si>
    <r>
      <t xml:space="preserve">Podíl expozic krytých </t>
    </r>
    <r>
      <rPr>
        <b/>
        <sz val="9"/>
        <color theme="1"/>
        <rFont val="Calibri"/>
        <family val="2"/>
        <charset val="238"/>
        <scheme val="minor"/>
      </rPr>
      <t>jiným způsobilým kolaterálem (%)</t>
    </r>
  </si>
  <si>
    <r>
      <t xml:space="preserve">Podíl expozic krytých </t>
    </r>
    <r>
      <rPr>
        <b/>
        <sz val="9"/>
        <color theme="1"/>
        <rFont val="Calibri"/>
        <family val="2"/>
        <charset val="238"/>
        <scheme val="minor"/>
      </rPr>
      <t>jiným majetkovým zajištěním úvěrového rizika (%)</t>
    </r>
  </si>
  <si>
    <r>
      <t xml:space="preserve">
Podíl expozic krytých </t>
    </r>
    <r>
      <rPr>
        <b/>
        <sz val="9"/>
        <color theme="1"/>
        <rFont val="Calibri"/>
        <family val="2"/>
        <charset val="238"/>
        <scheme val="minor"/>
      </rPr>
      <t>zárukami (%)</t>
    </r>
  </si>
  <si>
    <r>
      <t xml:space="preserve">Podíl expozic krytých </t>
    </r>
    <r>
      <rPr>
        <b/>
        <sz val="9"/>
        <color theme="1"/>
        <rFont val="Calibri"/>
        <family val="2"/>
        <charset val="238"/>
        <scheme val="minor"/>
      </rPr>
      <t>úvěrovými deriváty (%)</t>
    </r>
  </si>
  <si>
    <r>
      <t xml:space="preserve">Podíl expozic krytých </t>
    </r>
    <r>
      <rPr>
        <b/>
        <sz val="9"/>
        <color theme="1"/>
        <rFont val="Calibri"/>
        <family val="2"/>
        <charset val="238"/>
        <scheme val="minor"/>
      </rPr>
      <t>nemovitým kolaterálem (%)</t>
    </r>
  </si>
  <si>
    <r>
      <t xml:space="preserve">Podíl expozic krytých </t>
    </r>
    <r>
      <rPr>
        <b/>
        <sz val="9"/>
        <color theme="1"/>
        <rFont val="Calibri"/>
        <family val="2"/>
        <charset val="238"/>
        <scheme val="minor"/>
      </rPr>
      <t>pohledávkami (%)</t>
    </r>
  </si>
  <si>
    <r>
      <t xml:space="preserve">Podíl expozic krytých </t>
    </r>
    <r>
      <rPr>
        <b/>
        <sz val="9"/>
        <color theme="1"/>
        <rFont val="Calibri"/>
        <family val="2"/>
        <charset val="238"/>
        <scheme val="minor"/>
      </rPr>
      <t>jiným fyzickým kolaterálem (%)</t>
    </r>
  </si>
  <si>
    <r>
      <t xml:space="preserve">Podíl expozic krytých </t>
    </r>
    <r>
      <rPr>
        <b/>
        <sz val="9"/>
        <color theme="1"/>
        <rFont val="Calibri"/>
        <family val="2"/>
        <charset val="238"/>
        <scheme val="minor"/>
      </rPr>
      <t>hotovostními vklady (%)</t>
    </r>
  </si>
  <si>
    <r>
      <t xml:space="preserve">Podíl expozic krytých </t>
    </r>
    <r>
      <rPr>
        <b/>
        <sz val="9"/>
        <color theme="1"/>
        <rFont val="Calibri"/>
        <family val="2"/>
        <charset val="238"/>
        <scheme val="minor"/>
      </rPr>
      <t>životními pojistkami (%)</t>
    </r>
  </si>
  <si>
    <r>
      <t xml:space="preserve">Podíl expozic krytých </t>
    </r>
    <r>
      <rPr>
        <b/>
        <sz val="9"/>
        <color theme="1"/>
        <rFont val="Calibri"/>
        <family val="2"/>
        <charset val="238"/>
        <scheme val="minor"/>
      </rPr>
      <t>nástroji v držení třetí strany (%)</t>
    </r>
  </si>
  <si>
    <t>Podíl expozic krytých nástroji v držení třetí strany (%)</t>
  </si>
  <si>
    <r>
      <rPr>
        <b/>
        <sz val="11"/>
        <color rgb="FF000000"/>
        <rFont val="Calibri"/>
        <family val="2"/>
        <charset val="238"/>
        <scheme val="minor"/>
      </rPr>
      <t>Čl. 439 písm. a) CRR</t>
    </r>
    <r>
      <rPr>
        <sz val="11"/>
        <color rgb="FF000000"/>
        <rFont val="Calibri"/>
        <family val="2"/>
        <charset val="238"/>
        <scheme val="minor"/>
      </rPr>
      <t xml:space="preserve">
Popis metodiky použité k přiřazení vnitřně stanoveného kapitálu a úvěrových limitů pro úvěrové expozice vůči protistraně včetně metod, které byly použity k přiřazení těchto limitů k expozicím vůči ústředním protistranám</t>
    </r>
  </si>
  <si>
    <r>
      <rPr>
        <b/>
        <sz val="11"/>
        <color theme="1"/>
        <rFont val="Calibri"/>
        <family val="2"/>
        <charset val="238"/>
        <scheme val="minor"/>
      </rPr>
      <t xml:space="preserve">Čl. 439 písm. b) CRR
</t>
    </r>
    <r>
      <rPr>
        <sz val="11"/>
        <color theme="1"/>
        <rFont val="Calibri"/>
        <family val="2"/>
        <charset val="238"/>
        <scheme val="minor"/>
      </rPr>
      <t xml:space="preserve">
Popis zásad týkajících se záruk a jiných prostředků ke snižování úvěrového rizika, jako jsou zásady zajištění kolaterálu a ustavení úvěrových rezerv</t>
    </r>
  </si>
  <si>
    <r>
      <rPr>
        <b/>
        <sz val="11"/>
        <color rgb="FF000000"/>
        <rFont val="Calibri"/>
        <family val="2"/>
        <charset val="238"/>
        <scheme val="minor"/>
      </rPr>
      <t xml:space="preserve">Čl. 439 písm. c) CRR
</t>
    </r>
    <r>
      <rPr>
        <sz val="11"/>
        <color rgb="FF000000"/>
        <rFont val="Calibri"/>
        <family val="2"/>
        <charset val="238"/>
        <scheme val="minor"/>
      </rPr>
      <t>Popis zásad týkajících se rizika pozitivní korelace ve smyslu článku 291 CRR</t>
    </r>
  </si>
  <si>
    <r>
      <rPr>
        <b/>
        <sz val="11"/>
        <color rgb="FF000000"/>
        <rFont val="Calibri"/>
        <family val="2"/>
        <charset val="238"/>
        <scheme val="minor"/>
      </rPr>
      <t xml:space="preserve">Čl. 431 odst. 3 a 4 CRR
</t>
    </r>
    <r>
      <rPr>
        <sz val="11"/>
        <color rgb="FF000000"/>
        <rFont val="Calibri"/>
        <family val="2"/>
        <charset val="238"/>
        <scheme val="minor"/>
      </rPr>
      <t xml:space="preserve">
Ostatní cíle a zásady řízení rizik, které se týkají úvěrového rizika protistrany</t>
    </r>
  </si>
  <si>
    <r>
      <rPr>
        <b/>
        <sz val="11"/>
        <color theme="1"/>
        <rFont val="Calibri"/>
        <family val="2"/>
        <charset val="238"/>
        <scheme val="minor"/>
      </rPr>
      <t xml:space="preserve">Čl. 439 písm. d) CRR
</t>
    </r>
    <r>
      <rPr>
        <sz val="11"/>
        <color theme="1"/>
        <rFont val="Calibri"/>
        <family val="2"/>
        <charset val="238"/>
        <scheme val="minor"/>
      </rPr>
      <t xml:space="preserve">
Výše kolaterálu, který by instituce musela poskytnout v případě snížení svého úvěrového ratingu</t>
    </r>
  </si>
  <si>
    <r>
      <rPr>
        <sz val="10"/>
        <color theme="1"/>
        <rFont val="Calibri"/>
        <family val="2"/>
        <charset val="238"/>
        <scheme val="minor"/>
      </rPr>
      <t>Koeficient alfa použitý pro výpočet regulatorní hodnoty expozic</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</si>
  <si>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1</t>
    </r>
  </si>
  <si>
    <r>
      <rPr>
        <sz val="10"/>
        <color theme="1"/>
        <rFont val="Calibri"/>
        <family val="2"/>
        <charset val="238"/>
        <scheme val="minor"/>
      </rPr>
      <t>EU</t>
    </r>
    <r>
      <rPr>
        <sz val="10"/>
        <color rgb="FFFF0000"/>
        <rFont val="Calibri"/>
        <family val="2"/>
        <charset val="238"/>
        <scheme val="minor"/>
      </rPr>
      <t>-</t>
    </r>
    <r>
      <rPr>
        <sz val="10"/>
        <color rgb="FF000000"/>
        <rFont val="Calibri"/>
        <family val="2"/>
        <charset val="238"/>
        <scheme val="minor"/>
      </rPr>
      <t>2</t>
    </r>
  </si>
  <si>
    <r>
      <rPr>
        <sz val="11"/>
        <color rgb="FF000000"/>
        <rFont val="Calibri"/>
        <family val="2"/>
        <charset val="238"/>
        <scheme val="minor"/>
      </rPr>
      <t>Transakce podléhající alternativnímu přístupu (podle metody původní expozice)</t>
    </r>
  </si>
  <si>
    <r>
      <rPr>
        <sz val="11"/>
        <color theme="1"/>
        <rFont val="Calibri"/>
        <family val="2"/>
        <charset val="238"/>
        <scheme val="minor"/>
      </rPr>
      <t>Celková hodnota expozic</t>
    </r>
    <r>
      <rPr>
        <sz val="11"/>
        <color rgb="FF000000"/>
        <rFont val="Calibri"/>
        <family val="2"/>
        <charset val="238"/>
        <scheme val="minor"/>
      </rPr>
      <t xml:space="preserve"> </t>
    </r>
  </si>
  <si>
    <t>Legenda</t>
  </si>
  <si>
    <t xml:space="preserve">Příloha I 
Zpřístupňování přehledů 
</t>
  </si>
  <si>
    <t>Šablona EU LIQ1 – Kvantitativní informace o  ukazateli krytí likvidity (LCR)</t>
  </si>
  <si>
    <t>9(2) (pro sloupce  a, c, e, f a g šablony  EU CQ4) and  9(3) (pro sloupce b a d šablony EU CQ4 )</t>
  </si>
  <si>
    <t>9(2) (pro sloupce  a, c, e, f a g šablony  EU CQ5) and  9(3) (pro sloupce b a d šablony EU CQ5 )</t>
  </si>
  <si>
    <t>barevné označení šablon a tabulek na listu Obsah, které uveřejňují velké dceřiné podniky mateřských institucí v EU (včetně  četnosti jejich uveřejňování - sloupce B,K,L)*</t>
  </si>
  <si>
    <t>barevné označení šablon a tabulek na listu Obsah, které uveřejňují velké dceřiné podniky mateřských institucí v EU* (včetně  četnosti jejich uveřejňování - viz označení sloupců B,K,L na listu Obsah)</t>
  </si>
  <si>
    <r>
      <rPr>
        <b/>
        <sz val="11"/>
        <rFont val="Calibri"/>
        <family val="2"/>
        <charset val="238"/>
        <scheme val="minor"/>
      </rPr>
      <t>Mapping tool</t>
    </r>
    <r>
      <rPr>
        <sz val="11"/>
        <rFont val="Calibri"/>
        <family val="2"/>
        <charset val="238"/>
        <scheme val="minor"/>
      </rPr>
      <t xml:space="preserve"> - pracovní pomůcka vypracovaná Evropským orgánem pro bankovnictví (EBA) k mapování šablon uveřejňování dle Pilíře 3 na šablony podávání zpráv - viz  </t>
    </r>
  </si>
  <si>
    <t xml:space="preserve">Vzory pro uveřejňování informací (pracovní pomůcka) </t>
  </si>
  <si>
    <t>Prováděcí nařízení Komise (EU) 637/2021 ze dne 15. března 2021, kterým se stanoví prováděcí technické normy, pokud jde o způsob, jakým instituce zveřejňují informace uvedené v části osmé hlavách II a III nařízení Evropského parlamentu a Rady (EU) č. 575/2013, a zrušuje prováděcí nařízení Komise (EU) č. 1423/2013,  nařízení Komise v přenesené pravomoci (EU) 2015/1555, prováděcí nařízení Komise (EU) 2016/200 a nařízení Komise v přenesené pravomoci (EU) 2017/2295 (ITS)</t>
  </si>
  <si>
    <t>1 
(pouze 438)(c)</t>
  </si>
  <si>
    <t xml:space="preserve">Četnost uveřejnění:      1 - ročně
                                               2 - pololetně
                                               4 - čtvrtletně
                                               N/A - uveřejnění dané šablony /tabulky pro uveřejnění informací se na danou kategorii instituce nevztahuje. </t>
  </si>
  <si>
    <t>*Velké dceřiné podniky mateřských institucí v EU uveřejňují informace uvedené v článcích 437, 438, 440, 442, 450, 451, 451a a 453 na individuálním základě, nebo je-li to relevantní, na subkonsolidovaném základě.</t>
  </si>
  <si>
    <t xml:space="preserve">Pozn.: Pokud je na listu Obsah pod  označením četnosti  uveřejnění  pro danou šablonu/tabulku pro uveřejňování informací a kategorii instituce (sloupce K až P) uvedeno navíc  číslo článku CRR a jeho odstavce(ů) a/nebo písmen(e), neuveřejňuje instituce veškeré informace v dané šabloně/tabulce, ale uveřejní pouze informace odpovídající rozsahu upřesnění pod danou četností. Četnost uveřejnění  může být  u některých šablon pro uveřejňování informací  odlišná pro jejich jednotlivé části. 
Instituce si na listu Obsah ve sloupci odpovídajícím jejímu zařazení do kategorie instituce může prostřednictvím označení četnosti (vyloučením hodnot N/A a prázdné) vyfiltrovat šablony, které jsou pro  její  uveřejňování   relevantní dle principů přiměřenosti a proporcionality. Pokud je instituce velkým dceřiným podnikem  mateřské instituce v EU, rozšíří filtrování ještě o barevné označení buněk - viz Legenda níže. </t>
  </si>
  <si>
    <t>ANO</t>
  </si>
  <si>
    <t>Zisk za účetní období</t>
  </si>
  <si>
    <t>Ostatní kapitálové nástroje</t>
  </si>
  <si>
    <t>Oceňovací rozdíly</t>
  </si>
  <si>
    <t>Základní kapitál</t>
  </si>
  <si>
    <t>Ostatní pasiva</t>
  </si>
  <si>
    <t>Závazek ze splatné daně</t>
  </si>
  <si>
    <t>Rezervy</t>
  </si>
  <si>
    <t>Zajišťovací deriváty se zápornou reálnou hodnotou</t>
  </si>
  <si>
    <t>Přecenění na reálnou hodnotu u portfoliově přeceňovaných položek</t>
  </si>
  <si>
    <t>Finanční závazky v naběhlé hodnotě</t>
  </si>
  <si>
    <t>Finanční závazky k obchodování</t>
  </si>
  <si>
    <t>Dlouhodobý hmotný majetek</t>
  </si>
  <si>
    <t>Dlouhodobý nehmotný majetek</t>
  </si>
  <si>
    <t>Majetkové účasti v dceřiných společnostech</t>
  </si>
  <si>
    <t>Pohledávka z daně z příjmů</t>
  </si>
  <si>
    <t>Zajišťovací deriváty s kladnou reálnou hodnotou</t>
  </si>
  <si>
    <t>Změna reálné hodnoty portfoliově přeceňovaných položek</t>
  </si>
  <si>
    <t>Finanční aktiva v naběhlé hodnotě</t>
  </si>
  <si>
    <t>Finanční aktiva v reálné hodnotě vykázané do ostatního úplného výsledku hospodaření</t>
  </si>
  <si>
    <t>Finanční aktiva jiná než k obchodování povinně v reálné hodnotě vykázané do zisku nebo ztráty</t>
  </si>
  <si>
    <t>Finanční aktiva k obchodování</t>
  </si>
  <si>
    <t>Pokladní hotovost a ostatní rychle likvidní prostředky</t>
  </si>
  <si>
    <t>nepoužije se</t>
  </si>
  <si>
    <t>podřízené</t>
  </si>
  <si>
    <t>V případě dostatečného zisku banky může banka po schválení valnou hromadou navýšit účetní hodnotu instrumentu
Mechanismus navýšení účetní hodnoty a velikost možného navýšení účetní hodnoty ve vztahu k zisku, původní nominální hodnotě instrumentu a hodnotě T1 kapitálu je v souladu s regulací EU No 241/2014</t>
  </si>
  <si>
    <t>Dočasné</t>
  </si>
  <si>
    <t>Zcela nebo částečně</t>
  </si>
  <si>
    <t>pokles CET1 poměru pod úroveň 5,125 %</t>
  </si>
  <si>
    <t>Ne</t>
  </si>
  <si>
    <t>Ano</t>
  </si>
  <si>
    <t>Nekonvertibilní</t>
  </si>
  <si>
    <t>Nekumulativní</t>
  </si>
  <si>
    <t>povinné</t>
  </si>
  <si>
    <t>zcela podle uvážení</t>
  </si>
  <si>
    <t>částečně podle uvážení</t>
  </si>
  <si>
    <t>6M PRIBOR + 3,73 %</t>
  </si>
  <si>
    <t>Pohyblivé</t>
  </si>
  <si>
    <t>Pohyblivá dividenda</t>
  </si>
  <si>
    <t>Ano - Call opci je možné uplatnit za podmínky schválení příslušným orgánem dohledu</t>
  </si>
  <si>
    <t>žádná splatnost</t>
  </si>
  <si>
    <t>Datovaný</t>
  </si>
  <si>
    <t>Věčný</t>
  </si>
  <si>
    <t>Závazek – zůstatková hodnota</t>
  </si>
  <si>
    <t>Vlastní kapitál akcionářů</t>
  </si>
  <si>
    <t>Kapitálový nástroj</t>
  </si>
  <si>
    <t>Individuální a (sub-)konsolidovaná</t>
  </si>
  <si>
    <t>Kapitál tier 2</t>
  </si>
  <si>
    <t>Vedlejší kapitál tier 1</t>
  </si>
  <si>
    <t>rakouské právo</t>
  </si>
  <si>
    <t>zákon č. 89/2012 OZ</t>
  </si>
  <si>
    <t>CZ0000303185</t>
  </si>
  <si>
    <t>CZ0000302856</t>
  </si>
  <si>
    <t>CZ0000302344</t>
  </si>
  <si>
    <t>CZ0000301221</t>
  </si>
  <si>
    <t>CZ0000300553</t>
  </si>
  <si>
    <t>Raiffeisenbank a.s.</t>
  </si>
  <si>
    <t>NA</t>
  </si>
  <si>
    <t>Luxembourg</t>
  </si>
  <si>
    <t>Bulgaria</t>
  </si>
  <si>
    <t>Slovakia</t>
  </si>
  <si>
    <t>Norway</t>
  </si>
  <si>
    <t>Czech Republic</t>
  </si>
  <si>
    <t>v tis. Kč</t>
  </si>
  <si>
    <t xml:space="preserve">   Retail - Other non-SME - with own estimates of LGD or conversion factors</t>
  </si>
  <si>
    <t xml:space="preserve">   Retail - Other SME - with own estimates of LGD or conversion factors</t>
  </si>
  <si>
    <t xml:space="preserve">   Retail - Qualifying revolving - with own estimates of LGD or conversion factors</t>
  </si>
  <si>
    <t xml:space="preserve">   Retail - Secured by immovable property non-SME - with own estimates of LGD or conversion factors</t>
  </si>
  <si>
    <t xml:space="preserve">   Corporates - Other without own estimates of LGD or conversion factors</t>
  </si>
  <si>
    <t xml:space="preserve">   Corporates - SME without own estimates of LGD or conversion factors</t>
  </si>
  <si>
    <t xml:space="preserve">   Institutions without own estimates of LGD or conversion factors</t>
  </si>
  <si>
    <t xml:space="preserve">   Central governments and central banks without own estimates of LGD or conversion factors</t>
  </si>
  <si>
    <t>Úvěry a zálohy jiné než úvěry na požádání</t>
  </si>
  <si>
    <t>Úvěry na požádání</t>
  </si>
  <si>
    <t>TOTAL SOURCES OF ENCUMBRANCE</t>
  </si>
  <si>
    <t>Other</t>
  </si>
  <si>
    <t>Fair value of securities borrowed with non cash-collateral</t>
  </si>
  <si>
    <t>Nominal of financial guarantees received</t>
  </si>
  <si>
    <t>Nominal of loan commitments received</t>
  </si>
  <si>
    <t>Other sources of encumbrance</t>
  </si>
  <si>
    <t>Of which: securitisations issued</t>
  </si>
  <si>
    <t>Of which: covered bonds issued</t>
  </si>
  <si>
    <t>Debt securities issued</t>
  </si>
  <si>
    <t>Of which: central banks</t>
  </si>
  <si>
    <t>Collateralised deposits other than repurchase agreements</t>
  </si>
  <si>
    <t>Dohody o zpětném odkupu</t>
  </si>
  <si>
    <t>Deposits</t>
  </si>
  <si>
    <t>of which: Over-The-Counter</t>
  </si>
  <si>
    <t>Deriváty</t>
  </si>
  <si>
    <t>(11/08/2021)</t>
  </si>
  <si>
    <t>(31/06/2021)</t>
  </si>
  <si>
    <t>Díky zvýšení úspor domácností a tedy zvýšení klientských depozit během pandemie došlo k podstatnému nárůstu ukazatele.</t>
  </si>
  <si>
    <t xml:space="preserve">Díky trvalému růstu vysoce kvalitních likvidních aktiv (HQLA) vykazoval ukazatel LCR trvalý růst. </t>
  </si>
  <si>
    <t xml:space="preserve">Banka nespoléhá na koncentrované zdroje financování. Nejvýznamnějším zdrojem financování jsou běžné a spořící účty fyzických osob. </t>
  </si>
  <si>
    <t>Likviditní rezerva je tvořena z většiny úložkami u ČNB, menší část připadá na státní dluhopisy.</t>
  </si>
  <si>
    <t xml:space="preserve">Potenciální odtoky likvidity z derivátových smluv nejsou významné. </t>
  </si>
  <si>
    <t>Nesoulad měn u ukazatele LCR je miniální a není významným faktorem.</t>
  </si>
  <si>
    <t>Položky ve výpočtu LCR, které nejsou zahrnuty v šabloně pro zpřístupňování informací o ukazateli krytí likvidity, banka nepovažuje za relevantní z hlediska vlivu na likviditní profil.</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</si>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</sst>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189" x14ac:knownFonts="1">
    <font>
      <sz val="11"/>
      <color theme="1"/>
      <name val="Calibri"/>
      <family val="2"/>
      <scheme val="minor"/>
    </font>
    <font>
      <sz val="10"/>
      <color theme="1"/>
      <name val="Calibri"/>
      <family val="2"/>
      <charset val="238"/>
      <scheme val="minor"/>
    </font>
    <font>
      <sz val="10"/>
      <color theme="1"/>
      <name val="Calibri"/>
      <family val="2"/>
      <charset val="238"/>
      <scheme val="minor"/>
    </font>
    <font>
      <sz val="10"/>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20"/>
      <name val="Arial"/>
      <family val="2"/>
    </font>
    <font>
      <sz val="10"/>
      <name val="Arial"/>
      <family val="2"/>
    </font>
    <font>
      <sz val="11"/>
      <name val="Arial"/>
      <family val="2"/>
    </font>
    <font>
      <b/>
      <sz val="12"/>
      <name val="Arial"/>
      <family val="2"/>
    </font>
    <font>
      <sz val="9"/>
      <color theme="1"/>
      <name val="Calibri"/>
      <family val="2"/>
      <scheme val="minor"/>
    </font>
    <font>
      <b/>
      <sz val="11"/>
      <color theme="1"/>
      <name val="Calibri"/>
      <family val="2"/>
      <scheme val="minor"/>
    </font>
    <font>
      <b/>
      <sz val="11"/>
      <color theme="1"/>
      <name val="Times New Roman"/>
      <family val="1"/>
    </font>
    <font>
      <b/>
      <sz val="11"/>
      <name val="Arial"/>
      <family val="2"/>
    </font>
    <font>
      <sz val="11"/>
      <name val="Calibri"/>
      <family val="2"/>
      <scheme val="minor"/>
    </font>
    <font>
      <sz val="11"/>
      <color rgb="FF000000"/>
      <name val="Calibri"/>
      <family val="2"/>
      <scheme val="minor"/>
    </font>
    <font>
      <i/>
      <sz val="11"/>
      <color rgb="FFAA322F"/>
      <name val="Calibri"/>
      <family val="2"/>
      <scheme val="minor"/>
    </font>
    <font>
      <b/>
      <sz val="11"/>
      <color rgb="FFAA322F"/>
      <name val="Calibri"/>
      <family val="2"/>
      <scheme val="minor"/>
    </font>
    <font>
      <b/>
      <sz val="11"/>
      <color rgb="FF000000"/>
      <name val="Calibri"/>
      <family val="2"/>
      <scheme val="minor"/>
    </font>
    <font>
      <sz val="11"/>
      <color rgb="FFFF0000"/>
      <name val="Calibri"/>
      <family val="2"/>
      <scheme val="minor"/>
    </font>
    <font>
      <sz val="9"/>
      <name val="Calibri Light"/>
      <family val="2"/>
      <scheme val="major"/>
    </font>
    <font>
      <u/>
      <sz val="11"/>
      <color theme="10"/>
      <name val="Calibri"/>
      <family val="2"/>
      <scheme val="minor"/>
    </font>
    <font>
      <sz val="12"/>
      <name val="Calibri"/>
      <family val="2"/>
      <scheme val="minor"/>
    </font>
    <font>
      <sz val="9"/>
      <name val="Calibri"/>
      <family val="2"/>
      <scheme val="minor"/>
    </font>
    <font>
      <b/>
      <sz val="11"/>
      <name val="Calibri"/>
      <family val="2"/>
      <scheme val="minor"/>
    </font>
    <font>
      <b/>
      <sz val="10"/>
      <name val="Arial"/>
      <family val="2"/>
    </font>
    <font>
      <b/>
      <sz val="14"/>
      <color theme="1"/>
      <name val="Calibri"/>
      <family val="2"/>
      <scheme val="minor"/>
    </font>
    <font>
      <b/>
      <sz val="14"/>
      <name val="Calibri"/>
      <family val="2"/>
      <scheme val="minor"/>
    </font>
    <font>
      <sz val="10"/>
      <color theme="1"/>
      <name val="Arial"/>
      <family val="2"/>
    </font>
    <font>
      <b/>
      <sz val="7.5"/>
      <color theme="1"/>
      <name val="Segoe UI"/>
      <family val="2"/>
    </font>
    <font>
      <i/>
      <sz val="7.5"/>
      <color theme="1"/>
      <name val="Segoe UI"/>
      <family val="2"/>
    </font>
    <font>
      <sz val="7.5"/>
      <color theme="1"/>
      <name val="Segoe UI"/>
      <family val="2"/>
    </font>
    <font>
      <sz val="7.5"/>
      <color theme="1"/>
      <name val="Symbol"/>
      <family val="1"/>
      <charset val="2"/>
    </font>
    <font>
      <sz val="14"/>
      <color theme="1"/>
      <name val="Arial"/>
      <family val="2"/>
    </font>
    <font>
      <sz val="14"/>
      <color theme="1"/>
      <name val="Calibri"/>
      <family val="2"/>
      <scheme val="minor"/>
    </font>
    <font>
      <i/>
      <sz val="11"/>
      <color theme="1"/>
      <name val="Calibri"/>
      <family val="2"/>
      <scheme val="minor"/>
    </font>
    <font>
      <b/>
      <sz val="13"/>
      <color theme="1"/>
      <name val="Arial"/>
      <family val="2"/>
    </font>
    <font>
      <b/>
      <sz val="10"/>
      <color theme="1"/>
      <name val="Arial"/>
      <family val="2"/>
    </font>
    <font>
      <sz val="10"/>
      <color theme="1"/>
      <name val="Segoe UI"/>
      <family val="2"/>
    </font>
    <font>
      <b/>
      <sz val="8"/>
      <color theme="1"/>
      <name val="Segoe UI"/>
      <family val="2"/>
    </font>
    <font>
      <sz val="8"/>
      <color theme="1"/>
      <name val="Arial"/>
      <family val="2"/>
    </font>
    <font>
      <sz val="8"/>
      <name val="Arial"/>
      <family val="2"/>
    </font>
    <font>
      <b/>
      <sz val="8"/>
      <name val="Arial"/>
      <family val="2"/>
    </font>
    <font>
      <b/>
      <sz val="8"/>
      <color theme="1"/>
      <name val="Arial"/>
      <family val="2"/>
    </font>
    <font>
      <b/>
      <sz val="8"/>
      <color rgb="FF000000"/>
      <name val="Arial"/>
      <family val="2"/>
    </font>
    <font>
      <sz val="8"/>
      <color rgb="FF000000"/>
      <name val="Arial"/>
      <family val="2"/>
    </font>
    <font>
      <strike/>
      <sz val="8"/>
      <color rgb="FFFF0000"/>
      <name val="Arial"/>
      <family val="2"/>
    </font>
    <font>
      <b/>
      <strike/>
      <sz val="8"/>
      <color rgb="FFFF0000"/>
      <name val="Arial"/>
      <family val="2"/>
    </font>
    <font>
      <b/>
      <sz val="9"/>
      <name val="Calibri"/>
      <family val="2"/>
      <scheme val="minor"/>
    </font>
    <font>
      <sz val="8"/>
      <color rgb="FF000000"/>
      <name val="Calibri"/>
      <family val="2"/>
      <scheme val="minor"/>
    </font>
    <font>
      <sz val="9"/>
      <color rgb="FF000000"/>
      <name val="Calibri"/>
      <family val="2"/>
      <scheme val="minor"/>
    </font>
    <font>
      <b/>
      <i/>
      <sz val="9"/>
      <name val="Calibri"/>
      <family val="2"/>
      <scheme val="minor"/>
    </font>
    <font>
      <sz val="8"/>
      <color theme="1"/>
      <name val="Calibri"/>
      <family val="2"/>
      <scheme val="minor"/>
    </font>
    <font>
      <sz val="10"/>
      <color theme="1"/>
      <name val="Calibri"/>
      <family val="2"/>
      <scheme val="minor"/>
    </font>
    <font>
      <sz val="12"/>
      <color rgb="FF000000"/>
      <name val="Times New Roman"/>
      <family val="1"/>
    </font>
    <font>
      <b/>
      <sz val="14"/>
      <color rgb="FF000000"/>
      <name val="Calibri"/>
      <family val="2"/>
      <scheme val="minor"/>
    </font>
    <font>
      <i/>
      <sz val="11"/>
      <color rgb="FF000000"/>
      <name val="Calibri"/>
      <family val="2"/>
      <scheme val="minor"/>
    </font>
    <font>
      <b/>
      <sz val="11"/>
      <color rgb="FFFF0000"/>
      <name val="Calibri"/>
      <family val="2"/>
      <scheme val="minor"/>
    </font>
    <font>
      <strike/>
      <sz val="9"/>
      <name val="Calibri"/>
      <family val="2"/>
      <scheme val="minor"/>
    </font>
    <font>
      <sz val="12"/>
      <color theme="1"/>
      <name val="Calibri"/>
      <family val="2"/>
      <scheme val="minor"/>
    </font>
    <font>
      <sz val="7"/>
      <color rgb="FF000000"/>
      <name val="Calibri"/>
      <family val="2"/>
      <scheme val="minor"/>
    </font>
    <font>
      <sz val="12"/>
      <color rgb="FF000000"/>
      <name val="Calibri"/>
      <family val="2"/>
      <scheme val="minor"/>
    </font>
    <font>
      <b/>
      <sz val="12"/>
      <color rgb="FF000000"/>
      <name val="Calibri"/>
      <family val="2"/>
      <scheme val="minor"/>
    </font>
    <font>
      <u/>
      <sz val="11"/>
      <color rgb="FF008080"/>
      <name val="Calibri"/>
      <family val="2"/>
      <scheme val="minor"/>
    </font>
    <font>
      <i/>
      <sz val="11"/>
      <name val="Calibri"/>
      <family val="2"/>
      <scheme val="minor"/>
    </font>
    <font>
      <sz val="11"/>
      <color theme="1"/>
      <name val="Calibri"/>
      <family val="2"/>
      <scheme val="minor"/>
    </font>
    <font>
      <b/>
      <sz val="10"/>
      <name val="Calibri"/>
      <family val="2"/>
      <scheme val="minor"/>
    </font>
    <font>
      <sz val="8.5"/>
      <color theme="1"/>
      <name val="Segoe UI"/>
      <family val="2"/>
    </font>
    <font>
      <b/>
      <sz val="10"/>
      <color rgb="FF2F5773"/>
      <name val="Calibri"/>
      <family val="2"/>
      <scheme val="minor"/>
    </font>
    <font>
      <b/>
      <i/>
      <sz val="11"/>
      <name val="Calibri"/>
      <family val="2"/>
      <scheme val="minor"/>
    </font>
    <font>
      <b/>
      <sz val="8.5"/>
      <color theme="1"/>
      <name val="Segoe UI"/>
      <family val="2"/>
    </font>
    <font>
      <sz val="8.5"/>
      <color rgb="FF000000"/>
      <name val="Segoe UI"/>
      <family val="2"/>
    </font>
    <font>
      <i/>
      <sz val="8.5"/>
      <color theme="1"/>
      <name val="Segoe UI"/>
      <family val="2"/>
    </font>
    <font>
      <b/>
      <sz val="10"/>
      <color theme="1"/>
      <name val="Calibri"/>
      <family val="2"/>
      <scheme val="minor"/>
    </font>
    <font>
      <sz val="10"/>
      <color rgb="FF000000"/>
      <name val="Calibri"/>
      <family val="2"/>
      <scheme val="minor"/>
    </font>
    <font>
      <sz val="8"/>
      <color theme="1"/>
      <name val="Segoe UI"/>
      <family val="2"/>
    </font>
    <font>
      <sz val="10"/>
      <color theme="1"/>
      <name val="Times New Roman"/>
      <family val="1"/>
    </font>
    <font>
      <sz val="7.5"/>
      <color theme="1"/>
      <name val="Calibri"/>
      <family val="2"/>
      <scheme val="minor"/>
    </font>
    <font>
      <b/>
      <sz val="14"/>
      <color theme="1"/>
      <name val="Arial"/>
      <family val="2"/>
    </font>
    <font>
      <sz val="16"/>
      <color theme="1"/>
      <name val="Calibri"/>
      <family val="2"/>
      <scheme val="minor"/>
    </font>
    <font>
      <sz val="11"/>
      <color rgb="FF000000"/>
      <name val="Segoe UI"/>
      <family val="2"/>
    </font>
    <font>
      <b/>
      <sz val="16"/>
      <color theme="1"/>
      <name val="Arial"/>
      <family val="2"/>
    </font>
    <font>
      <sz val="8.5"/>
      <color theme="1"/>
      <name val="Calibri"/>
      <family val="2"/>
      <scheme val="minor"/>
    </font>
    <font>
      <b/>
      <sz val="8.5"/>
      <color theme="1"/>
      <name val="Calibri"/>
      <family val="2"/>
      <scheme val="minor"/>
    </font>
    <font>
      <b/>
      <sz val="12"/>
      <name val="Arial"/>
      <family val="2"/>
      <charset val="238"/>
    </font>
    <font>
      <b/>
      <sz val="12"/>
      <color theme="1"/>
      <name val="Arial"/>
      <family val="2"/>
      <charset val="238"/>
    </font>
    <font>
      <sz val="12"/>
      <color theme="1"/>
      <name val="Arial"/>
      <family val="2"/>
      <charset val="238"/>
    </font>
    <font>
      <b/>
      <sz val="10"/>
      <color indexed="9"/>
      <name val="Arial"/>
      <family val="2"/>
      <charset val="238"/>
    </font>
    <font>
      <sz val="10"/>
      <color theme="1"/>
      <name val="Arial"/>
      <family val="2"/>
      <charset val="238"/>
    </font>
    <font>
      <b/>
      <sz val="10"/>
      <color theme="1"/>
      <name val="Arial"/>
      <family val="2"/>
      <charset val="238"/>
    </font>
    <font>
      <u/>
      <sz val="10"/>
      <color indexed="12"/>
      <name val="Arial"/>
      <family val="2"/>
    </font>
    <font>
      <sz val="10"/>
      <name val="Arial"/>
      <family val="2"/>
      <charset val="238"/>
    </font>
    <font>
      <sz val="10"/>
      <color rgb="FFFF0000"/>
      <name val="Arial"/>
      <family val="2"/>
      <charset val="238"/>
    </font>
    <font>
      <sz val="10"/>
      <color indexed="8"/>
      <name val="Arial"/>
      <family val="2"/>
      <charset val="238"/>
    </font>
    <font>
      <sz val="11"/>
      <color rgb="FF0070C0"/>
      <name val="Calibri"/>
      <family val="2"/>
      <scheme val="minor"/>
    </font>
    <font>
      <i/>
      <u/>
      <sz val="11"/>
      <name val="Calibri"/>
      <family val="2"/>
      <scheme val="minor"/>
    </font>
    <font>
      <sz val="11"/>
      <color indexed="10"/>
      <name val="Calibri"/>
      <family val="2"/>
      <scheme val="minor"/>
    </font>
    <font>
      <sz val="11"/>
      <name val="Calibri"/>
      <family val="2"/>
    </font>
    <font>
      <sz val="8"/>
      <color rgb="FFFF0000"/>
      <name val="Calibri"/>
      <family val="2"/>
      <scheme val="minor"/>
    </font>
    <font>
      <strike/>
      <sz val="11"/>
      <name val="Calibri"/>
      <family val="2"/>
      <scheme val="minor"/>
    </font>
    <font>
      <b/>
      <sz val="9"/>
      <name val="Verdana"/>
      <family val="2"/>
    </font>
    <font>
      <sz val="11"/>
      <name val="Calibri"/>
      <family val="2"/>
      <charset val="238"/>
      <scheme val="minor"/>
    </font>
    <font>
      <sz val="9"/>
      <name val="Arial"/>
      <family val="2"/>
    </font>
    <font>
      <sz val="10"/>
      <name val="Calibri"/>
      <family val="2"/>
      <scheme val="minor"/>
    </font>
    <font>
      <b/>
      <sz val="12"/>
      <name val="Calibri"/>
      <family val="2"/>
      <scheme val="minor"/>
    </font>
    <font>
      <sz val="11"/>
      <color theme="1"/>
      <name val="Arial"/>
      <family val="2"/>
    </font>
    <font>
      <sz val="10"/>
      <color rgb="FF00B0F0"/>
      <name val="Arial"/>
      <family val="2"/>
    </font>
    <font>
      <sz val="11"/>
      <color rgb="FF00B0F0"/>
      <name val="Calibri"/>
      <family val="2"/>
      <scheme val="minor"/>
    </font>
    <font>
      <sz val="11"/>
      <color rgb="FF1F497D"/>
      <name val="Calibri"/>
      <family val="2"/>
    </font>
    <font>
      <b/>
      <sz val="16"/>
      <color theme="1"/>
      <name val="Calibri"/>
      <family val="2"/>
      <scheme val="minor"/>
    </font>
    <font>
      <sz val="24"/>
      <color rgb="FF000000"/>
      <name val="Segoe UI"/>
      <family val="2"/>
    </font>
    <font>
      <sz val="11"/>
      <color theme="1"/>
      <name val="Segoe UI"/>
      <family val="2"/>
    </font>
    <font>
      <b/>
      <i/>
      <sz val="11"/>
      <color theme="1"/>
      <name val="Calibri"/>
      <family val="2"/>
      <scheme val="minor"/>
    </font>
    <font>
      <sz val="9"/>
      <color rgb="FF1F497D"/>
      <name val="Calibri"/>
      <family val="2"/>
    </font>
    <font>
      <sz val="9"/>
      <color theme="4" tint="-0.249977111117893"/>
      <name val="Calibri"/>
      <family val="2"/>
    </font>
    <font>
      <sz val="10"/>
      <color rgb="FF000000"/>
      <name val="Arial"/>
      <family val="2"/>
    </font>
    <font>
      <b/>
      <sz val="12"/>
      <color theme="1"/>
      <name val="Arial"/>
      <family val="2"/>
    </font>
    <font>
      <b/>
      <sz val="18"/>
      <color rgb="FFFF0000"/>
      <name val="Calibri"/>
      <family val="2"/>
      <scheme val="minor"/>
    </font>
    <font>
      <sz val="8"/>
      <color rgb="FFFF0000"/>
      <name val="Segoe UI"/>
      <family val="2"/>
    </font>
    <font>
      <sz val="18"/>
      <color theme="1"/>
      <name val="Calibri"/>
      <family val="2"/>
      <scheme val="minor"/>
    </font>
    <font>
      <b/>
      <sz val="10"/>
      <color rgb="FF000000"/>
      <name val="Calibri"/>
      <family val="2"/>
      <scheme val="minor"/>
    </font>
    <font>
      <i/>
      <sz val="10"/>
      <color rgb="FF000000"/>
      <name val="Calibri"/>
      <family val="2"/>
      <scheme val="minor"/>
    </font>
    <font>
      <i/>
      <sz val="10"/>
      <color theme="1"/>
      <name val="Calibri"/>
      <family val="2"/>
      <scheme val="minor"/>
    </font>
    <font>
      <b/>
      <sz val="11"/>
      <color theme="1"/>
      <name val="Calibri"/>
      <family val="2"/>
      <charset val="238"/>
      <scheme val="minor"/>
    </font>
    <font>
      <b/>
      <u/>
      <sz val="11"/>
      <color theme="10"/>
      <name val="Calibri"/>
      <family val="2"/>
      <scheme val="minor"/>
    </font>
    <font>
      <b/>
      <sz val="12"/>
      <name val="Calibri"/>
      <family val="2"/>
      <charset val="238"/>
      <scheme val="minor"/>
    </font>
    <font>
      <sz val="12"/>
      <name val="Calibri"/>
      <family val="2"/>
      <charset val="238"/>
      <scheme val="minor"/>
    </font>
    <font>
      <sz val="10"/>
      <color theme="5" tint="0.79998168889431442"/>
      <name val="Arial"/>
      <family val="2"/>
      <charset val="238"/>
    </font>
    <font>
      <u/>
      <sz val="11"/>
      <color indexed="12"/>
      <name val="Calibri"/>
      <family val="2"/>
      <charset val="238"/>
      <scheme val="minor"/>
    </font>
    <font>
      <i/>
      <sz val="11"/>
      <name val="Calibri"/>
      <family val="2"/>
      <charset val="238"/>
      <scheme val="minor"/>
    </font>
    <font>
      <b/>
      <sz val="11"/>
      <name val="Calibri"/>
      <family val="2"/>
      <charset val="238"/>
      <scheme val="minor"/>
    </font>
    <font>
      <sz val="11"/>
      <color rgb="FFFF0000"/>
      <name val="Calibri"/>
      <family val="2"/>
      <charset val="238"/>
      <scheme val="minor"/>
    </font>
    <font>
      <i/>
      <sz val="10"/>
      <name val="Calibri"/>
      <family val="2"/>
      <charset val="238"/>
      <scheme val="minor"/>
    </font>
    <font>
      <b/>
      <sz val="11"/>
      <color rgb="FF0070C0"/>
      <name val="Calibri"/>
      <family val="2"/>
      <charset val="238"/>
      <scheme val="minor"/>
    </font>
    <font>
      <b/>
      <sz val="11"/>
      <color indexed="9"/>
      <name val="Calibri"/>
      <family val="2"/>
      <charset val="238"/>
      <scheme val="minor"/>
    </font>
    <font>
      <sz val="10"/>
      <color theme="1"/>
      <name val="Calibri"/>
      <family val="2"/>
      <charset val="238"/>
      <scheme val="minor"/>
    </font>
    <font>
      <b/>
      <sz val="11"/>
      <color indexed="12"/>
      <name val="Calibri"/>
      <family val="2"/>
      <charset val="238"/>
      <scheme val="minor"/>
    </font>
    <font>
      <b/>
      <sz val="10"/>
      <color theme="1"/>
      <name val="Calibri"/>
      <family val="2"/>
      <charset val="238"/>
      <scheme val="minor"/>
    </font>
    <font>
      <u/>
      <sz val="11"/>
      <color theme="10"/>
      <name val="Calibri"/>
      <family val="2"/>
      <charset val="238"/>
      <scheme val="minor"/>
    </font>
    <font>
      <sz val="9"/>
      <name val="Calibri"/>
      <family val="2"/>
      <charset val="238"/>
      <scheme val="minor"/>
    </font>
    <font>
      <b/>
      <u/>
      <sz val="11"/>
      <color indexed="12"/>
      <name val="Calibri"/>
      <family val="2"/>
      <charset val="238"/>
      <scheme val="minor"/>
    </font>
    <font>
      <b/>
      <sz val="12"/>
      <color theme="1"/>
      <name val="Calibri"/>
      <family val="2"/>
      <charset val="238"/>
      <scheme val="minor"/>
    </font>
    <font>
      <b/>
      <sz val="14"/>
      <color theme="1"/>
      <name val="Calibri"/>
      <family val="2"/>
      <charset val="238"/>
      <scheme val="minor"/>
    </font>
    <font>
      <sz val="11"/>
      <color rgb="FF000000"/>
      <name val="Calibri"/>
      <family val="2"/>
      <charset val="238"/>
      <scheme val="minor"/>
    </font>
    <font>
      <b/>
      <sz val="11"/>
      <color rgb="FF000000"/>
      <name val="Calibri"/>
      <family val="2"/>
      <charset val="238"/>
      <scheme val="minor"/>
    </font>
    <font>
      <i/>
      <sz val="11"/>
      <color theme="1"/>
      <name val="Calibri"/>
      <family val="2"/>
      <charset val="238"/>
      <scheme val="minor"/>
    </font>
    <font>
      <sz val="14"/>
      <name val="Calibri"/>
      <family val="2"/>
      <scheme val="minor"/>
    </font>
    <font>
      <sz val="11"/>
      <color indexed="8"/>
      <name val="Calibri"/>
      <family val="2"/>
      <charset val="238"/>
      <scheme val="minor"/>
    </font>
    <font>
      <b/>
      <strike/>
      <sz val="11"/>
      <name val="Calibri"/>
      <family val="2"/>
      <charset val="238"/>
      <scheme val="minor"/>
    </font>
    <font>
      <sz val="9"/>
      <color theme="1"/>
      <name val="Calibri"/>
      <family val="2"/>
      <charset val="238"/>
      <scheme val="minor"/>
    </font>
    <font>
      <b/>
      <sz val="12"/>
      <color indexed="9"/>
      <name val="Calibri"/>
      <family val="2"/>
      <charset val="238"/>
      <scheme val="minor"/>
    </font>
    <font>
      <sz val="12"/>
      <color theme="1"/>
      <name val="Calibri"/>
      <family val="2"/>
      <charset val="238"/>
      <scheme val="minor"/>
    </font>
    <font>
      <sz val="13"/>
      <color theme="1"/>
      <name val="Calibri"/>
      <family val="2"/>
      <scheme val="minor"/>
    </font>
    <font>
      <b/>
      <sz val="13"/>
      <name val="Calibri"/>
      <family val="2"/>
      <scheme val="minor"/>
    </font>
    <font>
      <sz val="9"/>
      <color rgb="FF000000"/>
      <name val="Calibri"/>
      <family val="2"/>
      <charset val="238"/>
      <scheme val="minor"/>
    </font>
    <font>
      <sz val="10"/>
      <color rgb="FF000000"/>
      <name val="Calibri"/>
      <family val="2"/>
      <charset val="238"/>
      <scheme val="minor"/>
    </font>
    <font>
      <i/>
      <sz val="10"/>
      <color theme="1"/>
      <name val="Calibri"/>
      <family val="2"/>
      <charset val="238"/>
      <scheme val="minor"/>
    </font>
    <font>
      <b/>
      <i/>
      <sz val="10"/>
      <color theme="1"/>
      <name val="Calibri"/>
      <family val="2"/>
      <charset val="238"/>
      <scheme val="minor"/>
    </font>
    <font>
      <sz val="14"/>
      <color rgb="FF000000"/>
      <name val="Calibri"/>
      <family val="2"/>
      <scheme val="minor"/>
    </font>
    <font>
      <b/>
      <sz val="9"/>
      <color theme="1"/>
      <name val="Calibri"/>
      <family val="2"/>
      <charset val="238"/>
      <scheme val="minor"/>
    </font>
    <font>
      <b/>
      <i/>
      <sz val="9"/>
      <color theme="1"/>
      <name val="Calibri"/>
      <family val="2"/>
      <charset val="238"/>
      <scheme val="minor"/>
    </font>
    <font>
      <i/>
      <sz val="9"/>
      <color theme="1"/>
      <name val="Calibri"/>
      <family val="2"/>
      <charset val="238"/>
      <scheme val="minor"/>
    </font>
    <font>
      <b/>
      <i/>
      <strike/>
      <sz val="10"/>
      <color rgb="FFFF0000"/>
      <name val="Calibri"/>
      <family val="2"/>
      <charset val="238"/>
      <scheme val="minor"/>
    </font>
    <font>
      <strike/>
      <sz val="10"/>
      <color rgb="FFFF0000"/>
      <name val="Calibri"/>
      <family val="2"/>
      <charset val="238"/>
      <scheme val="minor"/>
    </font>
    <font>
      <u/>
      <sz val="10"/>
      <color rgb="FF008080"/>
      <name val="Calibri"/>
      <family val="2"/>
      <charset val="238"/>
      <scheme val="minor"/>
    </font>
    <font>
      <sz val="10"/>
      <name val="Calibri"/>
      <family val="2"/>
      <charset val="238"/>
      <scheme val="minor"/>
    </font>
    <font>
      <b/>
      <sz val="10"/>
      <name val="Calibri"/>
      <family val="2"/>
      <charset val="238"/>
      <scheme val="minor"/>
    </font>
    <font>
      <i/>
      <sz val="10"/>
      <color rgb="FF000000"/>
      <name val="Calibri"/>
      <family val="2"/>
      <charset val="238"/>
      <scheme val="minor"/>
    </font>
    <font>
      <i/>
      <sz val="9"/>
      <color rgb="FF000000"/>
      <name val="Calibri"/>
      <family val="2"/>
      <charset val="238"/>
      <scheme val="minor"/>
    </font>
    <font>
      <b/>
      <i/>
      <sz val="9"/>
      <color rgb="FF000000"/>
      <name val="Calibri"/>
      <family val="2"/>
      <charset val="238"/>
      <scheme val="minor"/>
    </font>
    <font>
      <b/>
      <sz val="10"/>
      <color rgb="FF000000"/>
      <name val="Calibri"/>
      <family val="2"/>
      <charset val="238"/>
      <scheme val="minor"/>
    </font>
    <font>
      <b/>
      <sz val="13"/>
      <color theme="1"/>
      <name val="Calibri"/>
      <family val="2"/>
      <charset val="238"/>
      <scheme val="minor"/>
    </font>
    <font>
      <sz val="13"/>
      <color theme="1"/>
      <name val="Calibri"/>
      <family val="2"/>
      <charset val="238"/>
      <scheme val="minor"/>
    </font>
    <font>
      <i/>
      <sz val="12"/>
      <color theme="1"/>
      <name val="Calibri"/>
      <family val="2"/>
      <charset val="238"/>
      <scheme val="minor"/>
    </font>
    <font>
      <b/>
      <sz val="14"/>
      <name val="Calibri"/>
      <family val="2"/>
      <charset val="238"/>
      <scheme val="minor"/>
    </font>
    <font>
      <sz val="14"/>
      <color theme="1"/>
      <name val="Calibri"/>
      <family val="2"/>
      <charset val="238"/>
      <scheme val="minor"/>
    </font>
    <font>
      <sz val="10"/>
      <color rgb="FFFF0000"/>
      <name val="Calibri"/>
      <family val="2"/>
      <charset val="238"/>
      <scheme val="minor"/>
    </font>
    <font>
      <u/>
      <sz val="11"/>
      <name val="Calibri"/>
      <family val="2"/>
      <charset val="238"/>
      <scheme val="minor"/>
    </font>
    <font>
      <sz val="11"/>
      <color theme="0" tint="-0.499984740745262"/>
      <name val="Calibri"/>
      <family val="2"/>
      <charset val="238"/>
      <scheme val="minor"/>
    </font>
    <font>
      <b/>
      <sz val="13"/>
      <color theme="1"/>
      <name val="Calibri"/>
      <family val="2"/>
      <scheme val="minor"/>
    </font>
    <font>
      <b/>
      <i/>
      <sz val="10"/>
      <color rgb="FF000000"/>
      <name val="Calibri"/>
      <family val="2"/>
      <charset val="238"/>
      <scheme val="minor"/>
    </font>
    <font>
      <b/>
      <u/>
      <sz val="11"/>
      <color theme="10"/>
      <name val="Calibri"/>
      <family val="2"/>
      <charset val="238"/>
      <scheme val="minor"/>
    </font>
    <font>
      <b/>
      <sz val="10"/>
      <color rgb="FFFF0000"/>
      <name val="Calibri"/>
      <family val="2"/>
      <charset val="238"/>
      <scheme val="minor"/>
    </font>
  </fonts>
  <fills count="29">
    <fill>
      <patternFill patternType="none"/>
    </fill>
    <fill>
      <patternFill patternType="gray125"/>
    </fill>
    <fill>
      <patternFill patternType="solid">
        <fgColor rgb="FFD9D9D9"/>
        <bgColor indexed="64"/>
      </patternFill>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22"/>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
      <patternFill patternType="solid">
        <fgColor theme="0" tint="-4.9989318521683403E-2"/>
        <bgColor theme="0" tint="-4.9989318521683403E-2"/>
      </patternFill>
    </fill>
    <fill>
      <patternFill patternType="solid">
        <fgColor theme="0"/>
        <bgColor theme="0" tint="-4.9989318521683403E-2"/>
      </patternFill>
    </fill>
    <fill>
      <patternFill patternType="darkTrellis">
        <fgColor theme="0" tint="-4.9989318521683403E-2"/>
        <bgColor theme="0" tint="-4.9989318521683403E-2"/>
      </patternFill>
    </fill>
    <fill>
      <patternFill patternType="solid">
        <fgColor theme="0" tint="-0.499984740745262"/>
        <bgColor indexed="64"/>
      </patternFill>
    </fill>
    <fill>
      <patternFill patternType="solid">
        <fgColor theme="0" tint="-0.34998626667073579"/>
        <bgColor indexed="64"/>
      </patternFill>
    </fill>
    <fill>
      <patternFill patternType="solid">
        <fgColor rgb="FFE7E6E6"/>
        <bgColor indexed="64"/>
      </patternFill>
    </fill>
    <fill>
      <patternFill patternType="solid">
        <fgColor theme="2"/>
        <bgColor indexed="64"/>
      </patternFill>
    </fill>
    <fill>
      <patternFill patternType="solid">
        <fgColor theme="1" tint="0.499984740745262"/>
        <bgColor indexed="64"/>
      </patternFill>
    </fill>
    <fill>
      <patternFill patternType="solid">
        <fgColor rgb="FF595959"/>
        <bgColor indexed="64"/>
      </patternFill>
    </fill>
    <fill>
      <patternFill patternType="solid">
        <fgColor rgb="FFA6A6A6"/>
        <bgColor indexed="64"/>
      </patternFill>
    </fill>
    <fill>
      <patternFill patternType="solid">
        <fgColor theme="0" tint="-0.249977111117893"/>
        <bgColor indexed="64"/>
      </patternFill>
    </fill>
    <fill>
      <patternFill patternType="solid">
        <fgColor rgb="FF33CCCC"/>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F0"/>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rgb="FF000000"/>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indexed="64"/>
      </bottom>
      <diagonal/>
    </border>
    <border>
      <left/>
      <right/>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rgb="FF000000"/>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26">
    <xf numFmtId="0" fontId="0" fillId="0" borderId="0"/>
    <xf numFmtId="0" fontId="12" fillId="3" borderId="2" applyNumberFormat="0" applyFill="0" applyBorder="0" applyAlignment="0" applyProtection="0">
      <alignment horizontal="left"/>
    </xf>
    <xf numFmtId="0" fontId="13" fillId="0" borderId="0">
      <alignment vertical="center"/>
    </xf>
    <xf numFmtId="0" fontId="13" fillId="0" borderId="0">
      <alignment vertical="center"/>
    </xf>
    <xf numFmtId="0" fontId="15" fillId="0" borderId="0" applyNumberFormat="0" applyFill="0" applyBorder="0" applyAlignment="0" applyProtection="0"/>
    <xf numFmtId="3" fontId="13" fillId="4" borderId="1" applyFont="0">
      <alignment horizontal="right" vertical="center"/>
      <protection locked="0"/>
    </xf>
    <xf numFmtId="0" fontId="27" fillId="0" borderId="0" applyNumberFormat="0" applyFill="0" applyBorder="0" applyAlignment="0" applyProtection="0"/>
    <xf numFmtId="0" fontId="13" fillId="7" borderId="1" applyNumberFormat="0" applyFont="0" applyBorder="0">
      <alignment horizontal="center" vertical="center"/>
    </xf>
    <xf numFmtId="0" fontId="31" fillId="3" borderId="7" applyFont="0" applyBorder="0">
      <alignment horizontal="center" wrapText="1"/>
    </xf>
    <xf numFmtId="0" fontId="13" fillId="0" borderId="0"/>
    <xf numFmtId="0" fontId="11" fillId="0" borderId="0"/>
    <xf numFmtId="0" fontId="13" fillId="0" borderId="0"/>
    <xf numFmtId="0" fontId="10" fillId="0" borderId="0"/>
    <xf numFmtId="0" fontId="96" fillId="0" borderId="0" applyNumberFormat="0" applyFill="0" applyBorder="0" applyAlignment="0" applyProtection="0">
      <alignment vertical="top"/>
      <protection locked="0"/>
    </xf>
    <xf numFmtId="0" fontId="13" fillId="0" borderId="0"/>
    <xf numFmtId="0" fontId="13" fillId="0" borderId="0"/>
    <xf numFmtId="9" fontId="71" fillId="0" borderId="0" applyFont="0" applyFill="0" applyBorder="0" applyAlignment="0" applyProtection="0"/>
    <xf numFmtId="0" fontId="13" fillId="0" borderId="0"/>
    <xf numFmtId="9" fontId="71" fillId="0" borderId="0" applyFont="0" applyFill="0" applyBorder="0" applyAlignment="0" applyProtection="0"/>
    <xf numFmtId="0" fontId="9" fillId="0" borderId="0"/>
    <xf numFmtId="0" fontId="16" fillId="0" borderId="0"/>
    <xf numFmtId="0" fontId="4" fillId="0" borderId="0"/>
    <xf numFmtId="0" fontId="71" fillId="0" borderId="0"/>
    <xf numFmtId="43" fontId="71" fillId="0" borderId="0" applyFont="0" applyFill="0" applyBorder="0" applyAlignment="0" applyProtection="0"/>
    <xf numFmtId="0" fontId="4" fillId="0" borderId="0"/>
    <xf numFmtId="0" fontId="4" fillId="0" borderId="0"/>
  </cellStyleXfs>
  <cellXfs count="1617">
    <xf numFmtId="0" fontId="0" fillId="0" borderId="0" xfId="0"/>
    <xf numFmtId="0" fontId="0" fillId="0" borderId="0" xfId="0" applyFont="1"/>
    <xf numFmtId="0" fontId="0" fillId="0" borderId="0" xfId="0" applyFill="1"/>
    <xf numFmtId="0" fontId="12" fillId="0" borderId="0" xfId="1" applyFont="1" applyFill="1" applyBorder="1" applyAlignment="1"/>
    <xf numFmtId="0" fontId="14" fillId="0" borderId="0" xfId="3" applyFont="1" applyFill="1" applyBorder="1">
      <alignment vertical="center"/>
    </xf>
    <xf numFmtId="0" fontId="16" fillId="0" borderId="0" xfId="0" applyFont="1"/>
    <xf numFmtId="0" fontId="14" fillId="0" borderId="0" xfId="3" applyFont="1" applyFill="1" applyBorder="1" applyAlignment="1">
      <alignment vertical="center"/>
    </xf>
    <xf numFmtId="0" fontId="18" fillId="0" borderId="0" xfId="0" applyFont="1" applyFill="1" applyBorder="1"/>
    <xf numFmtId="0" fontId="17" fillId="0" borderId="0" xfId="0" applyFont="1"/>
    <xf numFmtId="0" fontId="19" fillId="0" borderId="0" xfId="4" applyFont="1" applyFill="1" applyBorder="1" applyAlignment="1">
      <alignment horizontal="left" vertical="center"/>
    </xf>
    <xf numFmtId="0" fontId="14" fillId="0" borderId="0" xfId="2" applyFont="1" applyFill="1" applyBorder="1">
      <alignment vertical="center"/>
    </xf>
    <xf numFmtId="0" fontId="0" fillId="0" borderId="1" xfId="0" applyFont="1" applyBorder="1" applyAlignment="1">
      <alignment horizontal="center"/>
    </xf>
    <xf numFmtId="0" fontId="20" fillId="0" borderId="1" xfId="3" applyFont="1" applyFill="1" applyBorder="1" applyAlignment="1" applyProtection="1">
      <alignment horizontal="center" vertical="center"/>
    </xf>
    <xf numFmtId="0" fontId="20" fillId="0" borderId="1" xfId="3" quotePrefix="1" applyFont="1" applyFill="1" applyBorder="1" applyAlignment="1">
      <alignment horizontal="center" vertical="center"/>
    </xf>
    <xf numFmtId="0" fontId="0" fillId="0" borderId="1" xfId="0" applyFont="1" applyBorder="1" applyAlignment="1">
      <alignment horizontal="center" vertical="center"/>
    </xf>
    <xf numFmtId="0" fontId="20" fillId="0" borderId="1" xfId="3" applyFont="1" applyFill="1" applyBorder="1" applyAlignment="1">
      <alignment horizontal="center" vertical="center" wrapText="1"/>
    </xf>
    <xf numFmtId="3" fontId="20" fillId="0" borderId="1" xfId="5" applyFont="1" applyFill="1" applyBorder="1" applyAlignment="1">
      <alignment horizontal="left" vertical="center"/>
      <protection locked="0"/>
    </xf>
    <xf numFmtId="3" fontId="20" fillId="0" borderId="1" xfId="5" applyFont="1" applyFill="1" applyBorder="1" applyAlignment="1">
      <alignment horizontal="left" vertical="center" wrapText="1"/>
      <protection locked="0"/>
    </xf>
    <xf numFmtId="0" fontId="21" fillId="0" borderId="1" xfId="0" applyFont="1" applyBorder="1" applyAlignment="1">
      <alignment horizontal="center" vertical="center" wrapText="1"/>
    </xf>
    <xf numFmtId="0" fontId="0" fillId="0" borderId="1" xfId="0" applyFont="1" applyBorder="1"/>
    <xf numFmtId="0" fontId="21" fillId="0" borderId="1" xfId="0" applyFont="1" applyBorder="1" applyAlignment="1">
      <alignment horizontal="left" vertical="center" wrapText="1"/>
    </xf>
    <xf numFmtId="0" fontId="0" fillId="0" borderId="5" xfId="0" applyFont="1" applyBorder="1"/>
    <xf numFmtId="0" fontId="21" fillId="0" borderId="6" xfId="0" applyFont="1" applyBorder="1" applyAlignment="1">
      <alignment horizontal="center" vertical="center" wrapText="1"/>
    </xf>
    <xf numFmtId="0" fontId="0" fillId="0" borderId="0" xfId="0" applyFont="1" applyBorder="1"/>
    <xf numFmtId="0" fontId="21" fillId="0" borderId="0" xfId="0" applyFont="1" applyBorder="1" applyAlignment="1">
      <alignment horizontal="center" vertical="center" wrapText="1"/>
    </xf>
    <xf numFmtId="0" fontId="21" fillId="0" borderId="7" xfId="0" applyFont="1" applyBorder="1" applyAlignment="1">
      <alignment horizontal="left" vertical="center" wrapText="1"/>
    </xf>
    <xf numFmtId="0" fontId="0" fillId="0" borderId="1" xfId="0" applyFont="1" applyBorder="1" applyAlignment="1">
      <alignment horizontal="center" vertical="center" wrapText="1"/>
    </xf>
    <xf numFmtId="0" fontId="17" fillId="2" borderId="1" xfId="0" applyFont="1" applyFill="1" applyBorder="1" applyAlignment="1">
      <alignment vertical="center" wrapText="1"/>
    </xf>
    <xf numFmtId="0" fontId="21" fillId="0" borderId="1" xfId="0" applyFont="1" applyBorder="1" applyAlignment="1">
      <alignment vertical="center" wrapText="1"/>
    </xf>
    <xf numFmtId="0" fontId="24" fillId="2" borderId="1" xfId="0" applyFont="1" applyFill="1" applyBorder="1" applyAlignment="1">
      <alignment horizontal="center" vertical="center" wrapText="1"/>
    </xf>
    <xf numFmtId="0" fontId="21" fillId="0" borderId="1" xfId="0" applyFont="1" applyBorder="1" applyAlignment="1">
      <alignment horizontal="justify" vertical="center" wrapText="1"/>
    </xf>
    <xf numFmtId="0" fontId="23" fillId="0" borderId="4" xfId="0" applyFont="1" applyBorder="1" applyAlignment="1">
      <alignment vertical="center" wrapText="1"/>
    </xf>
    <xf numFmtId="0" fontId="22" fillId="0" borderId="5" xfId="0" applyFont="1" applyBorder="1" applyAlignment="1">
      <alignment vertical="center" wrapText="1"/>
    </xf>
    <xf numFmtId="0" fontId="22" fillId="0" borderId="6" xfId="0" applyFont="1" applyBorder="1" applyAlignment="1">
      <alignment vertical="center" wrapText="1"/>
    </xf>
    <xf numFmtId="0" fontId="25" fillId="0" borderId="0" xfId="0" applyFont="1"/>
    <xf numFmtId="0" fontId="25"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1" fillId="0" borderId="1" xfId="0" applyFont="1" applyBorder="1" applyAlignment="1">
      <alignment horizontal="center" vertical="center" wrapText="1"/>
    </xf>
    <xf numFmtId="0" fontId="20" fillId="0" borderId="1" xfId="0" applyFont="1" applyBorder="1" applyAlignment="1">
      <alignment horizontal="justify" vertical="center" wrapText="1"/>
    </xf>
    <xf numFmtId="0" fontId="29" fillId="0" borderId="0" xfId="0" applyFont="1"/>
    <xf numFmtId="0" fontId="20" fillId="0" borderId="0" xfId="0" applyFont="1"/>
    <xf numFmtId="0" fontId="20" fillId="0" borderId="1" xfId="0" applyFont="1" applyBorder="1" applyAlignment="1">
      <alignment horizontal="left" vertical="center" wrapText="1" indent="1"/>
    </xf>
    <xf numFmtId="0" fontId="26" fillId="0" borderId="0" xfId="0" applyFont="1"/>
    <xf numFmtId="0" fontId="30" fillId="0" borderId="1" xfId="0" applyFont="1" applyBorder="1" applyAlignment="1">
      <alignment vertical="center" wrapText="1"/>
    </xf>
    <xf numFmtId="0" fontId="32" fillId="0" borderId="0" xfId="0" applyFont="1"/>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33" fillId="0" borderId="0" xfId="0" applyFont="1" applyFill="1" applyAlignment="1">
      <alignment vertical="center"/>
    </xf>
    <xf numFmtId="0" fontId="0" fillId="8" borderId="1" xfId="0" applyFont="1" applyFill="1" applyBorder="1" applyAlignment="1">
      <alignment horizontal="center" vertical="center" wrapText="1"/>
    </xf>
    <xf numFmtId="0" fontId="0" fillId="0" borderId="0" xfId="0" applyFont="1" applyAlignment="1">
      <alignment horizontal="center" vertical="center"/>
    </xf>
    <xf numFmtId="0" fontId="0" fillId="9" borderId="1" xfId="0" applyFont="1" applyFill="1" applyBorder="1" applyAlignment="1">
      <alignment vertical="center" wrapText="1"/>
    </xf>
    <xf numFmtId="0" fontId="0" fillId="9" borderId="8" xfId="0" applyFont="1" applyFill="1" applyBorder="1" applyAlignment="1">
      <alignment vertical="center" wrapText="1"/>
    </xf>
    <xf numFmtId="0" fontId="34" fillId="9" borderId="1" xfId="0" applyFont="1" applyFill="1" applyBorder="1" applyAlignment="1">
      <alignment vertical="center" wrapText="1"/>
    </xf>
    <xf numFmtId="0" fontId="0" fillId="0" borderId="0" xfId="0" applyAlignment="1">
      <alignment horizontal="justify"/>
    </xf>
    <xf numFmtId="0" fontId="0" fillId="0" borderId="1" xfId="0" applyNumberFormat="1" applyFont="1" applyBorder="1" applyAlignment="1">
      <alignment horizontal="center" vertical="center"/>
    </xf>
    <xf numFmtId="0" fontId="0" fillId="8" borderId="1" xfId="0" applyFont="1" applyFill="1" applyBorder="1" applyAlignment="1">
      <alignment vertical="center" wrapText="1"/>
    </xf>
    <xf numFmtId="0" fontId="0" fillId="0" borderId="8" xfId="0" applyFont="1" applyBorder="1" applyAlignment="1">
      <alignment vertical="center" wrapText="1"/>
    </xf>
    <xf numFmtId="0" fontId="34" fillId="0" borderId="1" xfId="0" applyFont="1" applyBorder="1" applyAlignment="1">
      <alignment vertical="center" wrapText="1"/>
    </xf>
    <xf numFmtId="0" fontId="34" fillId="8" borderId="1" xfId="0" applyFont="1" applyFill="1" applyBorder="1" applyAlignment="1">
      <alignment vertical="center" wrapText="1"/>
    </xf>
    <xf numFmtId="49" fontId="0" fillId="0" borderId="1" xfId="0" applyNumberFormat="1" applyFont="1" applyBorder="1" applyAlignment="1">
      <alignment horizontal="center" vertical="center"/>
    </xf>
    <xf numFmtId="49" fontId="17" fillId="0" borderId="1" xfId="0" applyNumberFormat="1" applyFont="1" applyBorder="1" applyAlignment="1">
      <alignment horizontal="center" vertical="center"/>
    </xf>
    <xf numFmtId="0" fontId="17" fillId="8" borderId="1" xfId="0" applyFont="1" applyFill="1" applyBorder="1" applyAlignment="1">
      <alignment vertical="center" wrapText="1"/>
    </xf>
    <xf numFmtId="0" fontId="17" fillId="0" borderId="1" xfId="0" applyFont="1" applyBorder="1" applyAlignment="1">
      <alignment horizontal="center" vertical="center"/>
    </xf>
    <xf numFmtId="0" fontId="39" fillId="0" borderId="0" xfId="0" applyFont="1" applyAlignment="1">
      <alignment horizontal="center" vertical="center"/>
    </xf>
    <xf numFmtId="0" fontId="40" fillId="0" borderId="0" xfId="0" applyFont="1"/>
    <xf numFmtId="0" fontId="20" fillId="8" borderId="1" xfId="0" applyFont="1" applyFill="1" applyBorder="1" applyAlignment="1">
      <alignment horizontal="center" vertical="center" wrapText="1"/>
    </xf>
    <xf numFmtId="0" fontId="17" fillId="8" borderId="1" xfId="0" applyFont="1" applyFill="1" applyBorder="1" applyAlignment="1">
      <alignment horizontal="center" vertical="center" wrapText="1"/>
    </xf>
    <xf numFmtId="0" fontId="0" fillId="0" borderId="1" xfId="0" applyFont="1" applyBorder="1" applyAlignment="1">
      <alignment vertical="center" wrapText="1"/>
    </xf>
    <xf numFmtId="0" fontId="0" fillId="6" borderId="1" xfId="0" applyFont="1" applyFill="1" applyBorder="1" applyAlignment="1">
      <alignment vertical="center" wrapText="1"/>
    </xf>
    <xf numFmtId="0" fontId="41" fillId="8" borderId="1" xfId="0" applyFont="1" applyFill="1" applyBorder="1" applyAlignment="1">
      <alignment vertical="center" wrapText="1"/>
    </xf>
    <xf numFmtId="0" fontId="0" fillId="0" borderId="1" xfId="0" applyFont="1" applyBorder="1" applyAlignment="1">
      <alignment vertical="top" wrapText="1"/>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vertical="center"/>
    </xf>
    <xf numFmtId="0" fontId="0" fillId="0" borderId="0" xfId="0" applyAlignment="1">
      <alignment horizontal="center"/>
    </xf>
    <xf numFmtId="0" fontId="0" fillId="0" borderId="0" xfId="0" applyBorder="1"/>
    <xf numFmtId="0" fontId="0" fillId="0" borderId="4" xfId="0" applyFont="1" applyBorder="1" applyAlignment="1">
      <alignment horizontal="right" vertical="top"/>
    </xf>
    <xf numFmtId="0" fontId="0" fillId="0" borderId="0" xfId="0" applyFont="1" applyBorder="1" applyAlignment="1">
      <alignment horizontal="right" vertical="top"/>
    </xf>
    <xf numFmtId="0" fontId="34" fillId="0" borderId="0" xfId="0" applyFont="1"/>
    <xf numFmtId="0" fontId="0" fillId="0" borderId="0" xfId="0" applyBorder="1" applyAlignment="1">
      <alignment vertical="center"/>
    </xf>
    <xf numFmtId="0" fontId="42" fillId="0" borderId="0" xfId="0" applyFont="1"/>
    <xf numFmtId="0" fontId="43" fillId="0" borderId="0" xfId="0" applyFont="1"/>
    <xf numFmtId="0" fontId="44" fillId="0" borderId="0" xfId="0" applyFont="1" applyAlignment="1">
      <alignment vertical="center"/>
    </xf>
    <xf numFmtId="0" fontId="45" fillId="0" borderId="0" xfId="0" applyFont="1" applyAlignment="1">
      <alignment horizontal="center" vertical="center" wrapText="1"/>
    </xf>
    <xf numFmtId="0" fontId="45" fillId="0" borderId="0" xfId="0" applyFont="1" applyBorder="1" applyAlignment="1">
      <alignment horizontal="justify" vertical="center" wrapText="1"/>
    </xf>
    <xf numFmtId="0" fontId="46" fillId="0" borderId="1" xfId="0" applyFont="1" applyBorder="1" applyAlignment="1">
      <alignment horizontal="center" vertical="center" wrapText="1"/>
    </xf>
    <xf numFmtId="0" fontId="47" fillId="10" borderId="1" xfId="0" applyFont="1" applyFill="1" applyBorder="1" applyAlignment="1">
      <alignment horizontal="center" vertical="center" wrapText="1"/>
    </xf>
    <xf numFmtId="0" fontId="46" fillId="0" borderId="3" xfId="0" applyFont="1" applyBorder="1" applyAlignment="1">
      <alignment horizontal="center" vertical="center" wrapText="1"/>
    </xf>
    <xf numFmtId="0" fontId="46" fillId="0" borderId="8" xfId="0" applyFont="1" applyBorder="1" applyAlignment="1">
      <alignment horizontal="center" vertical="center" wrapText="1"/>
    </xf>
    <xf numFmtId="0" fontId="45" fillId="0" borderId="0" xfId="0" applyFont="1" applyBorder="1" applyAlignment="1">
      <alignment horizontal="center" vertical="center" wrapText="1"/>
    </xf>
    <xf numFmtId="0" fontId="46" fillId="0" borderId="1" xfId="0" applyFont="1" applyBorder="1" applyAlignment="1">
      <alignment horizontal="left" vertical="center" wrapText="1"/>
    </xf>
    <xf numFmtId="0" fontId="52" fillId="10" borderId="1" xfId="0" applyFont="1" applyFill="1" applyBorder="1" applyAlignment="1">
      <alignment horizontal="center" vertical="center" wrapText="1"/>
    </xf>
    <xf numFmtId="0" fontId="49" fillId="0" borderId="1" xfId="0" applyFont="1" applyBorder="1" applyAlignment="1">
      <alignment horizontal="center" vertical="center" wrapText="1"/>
    </xf>
    <xf numFmtId="0" fontId="46" fillId="11" borderId="1" xfId="0" applyFont="1" applyFill="1" applyBorder="1" applyAlignment="1">
      <alignment horizontal="center" vertical="center" wrapText="1"/>
    </xf>
    <xf numFmtId="0" fontId="47" fillId="11" borderId="1" xfId="0" applyFont="1" applyFill="1" applyBorder="1" applyAlignment="1">
      <alignment horizontal="left" vertical="center" wrapText="1"/>
    </xf>
    <xf numFmtId="0" fontId="52" fillId="12" borderId="1" xfId="0" applyFont="1" applyFill="1" applyBorder="1" applyAlignment="1">
      <alignment horizontal="center" vertical="center" wrapText="1"/>
    </xf>
    <xf numFmtId="0" fontId="49" fillId="11" borderId="1" xfId="0" applyFont="1" applyFill="1" applyBorder="1" applyAlignment="1">
      <alignment horizontal="center" vertical="center" wrapText="1"/>
    </xf>
    <xf numFmtId="0" fontId="47" fillId="0" borderId="1" xfId="0" applyFont="1" applyBorder="1" applyAlignment="1">
      <alignment horizontal="left" vertical="center" wrapText="1"/>
    </xf>
    <xf numFmtId="0" fontId="46" fillId="0" borderId="1" xfId="0" applyFont="1" applyBorder="1" applyAlignment="1">
      <alignment horizontal="justify" vertical="center" wrapText="1"/>
    </xf>
    <xf numFmtId="0" fontId="52" fillId="10" borderId="1" xfId="0" applyFont="1" applyFill="1" applyBorder="1" applyAlignment="1">
      <alignment horizontal="justify" vertical="center" wrapText="1"/>
    </xf>
    <xf numFmtId="0" fontId="46" fillId="13" borderId="1" xfId="0" applyFont="1" applyFill="1" applyBorder="1" applyAlignment="1">
      <alignment horizontal="center" vertical="center" wrapText="1"/>
    </xf>
    <xf numFmtId="0" fontId="49" fillId="13" borderId="1" xfId="0" applyFont="1" applyFill="1" applyBorder="1" applyAlignment="1">
      <alignment horizontal="center" vertical="center" wrapText="1"/>
    </xf>
    <xf numFmtId="0" fontId="49" fillId="0" borderId="1" xfId="0" applyFont="1" applyBorder="1" applyAlignment="1">
      <alignment horizontal="left" vertical="center" wrapText="1"/>
    </xf>
    <xf numFmtId="0" fontId="53" fillId="14" borderId="1" xfId="0" applyFont="1" applyFill="1" applyBorder="1" applyAlignment="1">
      <alignment horizontal="justify" vertical="center" wrapText="1"/>
    </xf>
    <xf numFmtId="0" fontId="46" fillId="0" borderId="1" xfId="0" applyFont="1" applyBorder="1" applyAlignment="1">
      <alignment vertical="top" wrapText="1"/>
    </xf>
    <xf numFmtId="0" fontId="49" fillId="0" borderId="1" xfId="0" applyFont="1" applyBorder="1" applyAlignment="1">
      <alignment horizontal="justify" vertical="center" wrapText="1"/>
    </xf>
    <xf numFmtId="0" fontId="20" fillId="0" borderId="0" xfId="0" applyFont="1" applyFill="1"/>
    <xf numFmtId="0" fontId="60" fillId="0" borderId="0" xfId="0" applyFont="1" applyAlignment="1">
      <alignment vertical="center"/>
    </xf>
    <xf numFmtId="0" fontId="61" fillId="0" borderId="16" xfId="0" applyFont="1" applyBorder="1" applyAlignment="1">
      <alignment vertical="center"/>
    </xf>
    <xf numFmtId="0" fontId="24" fillId="0" borderId="1" xfId="0" applyFont="1" applyBorder="1" applyAlignment="1">
      <alignment horizontal="center" vertical="center" wrapText="1"/>
    </xf>
    <xf numFmtId="0" fontId="21" fillId="0" borderId="1" xfId="0" applyFont="1" applyBorder="1" applyAlignment="1">
      <alignment horizontal="left" vertical="center" wrapText="1" indent="1"/>
    </xf>
    <xf numFmtId="0" fontId="24" fillId="0" borderId="1" xfId="0" applyFont="1" applyBorder="1" applyAlignment="1">
      <alignment vertical="center" wrapText="1"/>
    </xf>
    <xf numFmtId="0" fontId="24" fillId="9" borderId="7" xfId="0" applyFont="1" applyFill="1" applyBorder="1" applyAlignment="1">
      <alignment vertical="center" wrapText="1"/>
    </xf>
    <xf numFmtId="0" fontId="24" fillId="9" borderId="8" xfId="0" applyFont="1" applyFill="1" applyBorder="1" applyAlignment="1">
      <alignment vertical="center" wrapText="1"/>
    </xf>
    <xf numFmtId="0" fontId="24" fillId="9" borderId="1" xfId="0" applyFont="1" applyFill="1" applyBorder="1" applyAlignment="1">
      <alignment vertical="center" wrapText="1"/>
    </xf>
    <xf numFmtId="0" fontId="24" fillId="9" borderId="1" xfId="0" applyFont="1" applyFill="1" applyBorder="1" applyAlignment="1">
      <alignment horizontal="center" vertical="center" wrapText="1"/>
    </xf>
    <xf numFmtId="0" fontId="0" fillId="0" borderId="0" xfId="0" applyFill="1" applyBorder="1"/>
    <xf numFmtId="0" fontId="20" fillId="0" borderId="1" xfId="0" applyFont="1" applyFill="1" applyBorder="1" applyAlignment="1">
      <alignment horizontal="center" vertical="center"/>
    </xf>
    <xf numFmtId="0" fontId="20" fillId="0" borderId="1" xfId="0" applyFont="1" applyFill="1" applyBorder="1" applyAlignment="1">
      <alignment vertical="center"/>
    </xf>
    <xf numFmtId="0" fontId="58" fillId="0" borderId="0" xfId="0" applyFont="1" applyAlignment="1">
      <alignment vertical="center"/>
    </xf>
    <xf numFmtId="0" fontId="16" fillId="8" borderId="1"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16" fillId="0" borderId="1" xfId="0" quotePrefix="1" applyFont="1" applyBorder="1" applyAlignment="1">
      <alignment horizontal="center"/>
    </xf>
    <xf numFmtId="0" fontId="54" fillId="6" borderId="1" xfId="3" applyFont="1" applyFill="1" applyBorder="1" applyAlignment="1">
      <alignment horizontal="left" vertical="center" wrapText="1" indent="1"/>
    </xf>
    <xf numFmtId="0" fontId="16" fillId="6" borderId="1" xfId="0" applyFont="1" applyFill="1" applyBorder="1"/>
    <xf numFmtId="0" fontId="16" fillId="0" borderId="1" xfId="0" applyFont="1" applyBorder="1"/>
    <xf numFmtId="0" fontId="29" fillId="3" borderId="1" xfId="3" applyFont="1" applyFill="1" applyBorder="1" applyAlignment="1">
      <alignment horizontal="left" vertical="center" wrapText="1" indent="2"/>
    </xf>
    <xf numFmtId="0" fontId="16" fillId="0" borderId="1" xfId="0" quotePrefix="1" applyFont="1" applyBorder="1" applyAlignment="1">
      <alignment horizontal="center" vertical="center"/>
    </xf>
    <xf numFmtId="0" fontId="61" fillId="0" borderId="0" xfId="0" applyFont="1"/>
    <xf numFmtId="0" fontId="0" fillId="0" borderId="1" xfId="0" applyFont="1" applyFill="1" applyBorder="1"/>
    <xf numFmtId="0" fontId="17" fillId="0" borderId="1" xfId="0" applyFont="1" applyFill="1" applyBorder="1" applyAlignment="1">
      <alignment horizontal="center" vertical="center"/>
    </xf>
    <xf numFmtId="0" fontId="24" fillId="0" borderId="0" xfId="0" applyFont="1"/>
    <xf numFmtId="0" fontId="0" fillId="0" borderId="0" xfId="0" applyFont="1" applyAlignment="1">
      <alignment horizontal="center"/>
    </xf>
    <xf numFmtId="0" fontId="20" fillId="0" borderId="1" xfId="0" applyFont="1" applyBorder="1" applyAlignment="1">
      <alignment horizontal="center" vertical="center"/>
    </xf>
    <xf numFmtId="0" fontId="20" fillId="6" borderId="1" xfId="0" applyFont="1" applyFill="1" applyBorder="1" applyAlignment="1">
      <alignment horizontal="center"/>
    </xf>
    <xf numFmtId="0" fontId="20" fillId="6" borderId="1" xfId="0" quotePrefix="1" applyFont="1" applyFill="1" applyBorder="1" applyAlignment="1">
      <alignment wrapText="1"/>
    </xf>
    <xf numFmtId="0" fontId="21" fillId="8" borderId="1" xfId="0" applyFont="1" applyFill="1" applyBorder="1" applyAlignment="1">
      <alignment vertical="center" wrapText="1"/>
    </xf>
    <xf numFmtId="0" fontId="17" fillId="6" borderId="1" xfId="0" applyFont="1" applyFill="1" applyBorder="1" applyAlignment="1">
      <alignment horizontal="justify" vertical="top"/>
    </xf>
    <xf numFmtId="0" fontId="20" fillId="0" borderId="1" xfId="0" applyFont="1" applyFill="1" applyBorder="1"/>
    <xf numFmtId="0" fontId="30" fillId="0" borderId="1" xfId="0" applyFont="1" applyBorder="1" applyAlignment="1">
      <alignment vertical="center"/>
    </xf>
    <xf numFmtId="0" fontId="20" fillId="6" borderId="1" xfId="0" applyFont="1" applyFill="1" applyBorder="1" applyAlignment="1">
      <alignment horizontal="center" vertical="center"/>
    </xf>
    <xf numFmtId="0" fontId="30" fillId="6" borderId="1" xfId="0" applyFont="1" applyFill="1" applyBorder="1" applyAlignment="1">
      <alignment horizontal="justify" vertical="center"/>
    </xf>
    <xf numFmtId="0" fontId="63" fillId="0" borderId="0" xfId="0" applyFont="1"/>
    <xf numFmtId="0" fontId="17" fillId="0" borderId="0" xfId="0" applyFont="1" applyFill="1"/>
    <xf numFmtId="0" fontId="17" fillId="0" borderId="1" xfId="0" applyFont="1" applyBorder="1"/>
    <xf numFmtId="0" fontId="24" fillId="8" borderId="1" xfId="0" applyFont="1" applyFill="1" applyBorder="1" applyAlignment="1">
      <alignment vertical="center" wrapText="1"/>
    </xf>
    <xf numFmtId="0" fontId="21" fillId="8" borderId="1" xfId="0" applyFont="1" applyFill="1" applyBorder="1" applyAlignment="1">
      <alignment horizontal="left" vertical="center" wrapText="1" indent="1"/>
    </xf>
    <xf numFmtId="0" fontId="20" fillId="8" borderId="1" xfId="0" applyFont="1" applyFill="1" applyBorder="1" applyAlignment="1">
      <alignment horizontal="left" vertical="center" wrapText="1" indent="1"/>
    </xf>
    <xf numFmtId="0" fontId="24" fillId="0" borderId="0" xfId="0" applyFont="1" applyAlignment="1">
      <alignment horizontal="left" vertical="center"/>
    </xf>
    <xf numFmtId="0" fontId="61" fillId="0" borderId="0" xfId="0" applyFont="1" applyAlignment="1">
      <alignment vertical="center"/>
    </xf>
    <xf numFmtId="0" fontId="24" fillId="8" borderId="1" xfId="0" applyFont="1" applyFill="1" applyBorder="1" applyAlignment="1">
      <alignment horizontal="center" vertical="center" wrapText="1"/>
    </xf>
    <xf numFmtId="0" fontId="0" fillId="0" borderId="7" xfId="0" applyFont="1" applyBorder="1"/>
    <xf numFmtId="0" fontId="21" fillId="8" borderId="8" xfId="0" applyFont="1" applyFill="1" applyBorder="1" applyAlignment="1">
      <alignment vertical="center" wrapText="1"/>
    </xf>
    <xf numFmtId="0" fontId="32" fillId="0" borderId="0" xfId="0" applyFont="1" applyAlignment="1">
      <alignment vertical="center"/>
    </xf>
    <xf numFmtId="0" fontId="65" fillId="0" borderId="0" xfId="0" applyFont="1" applyAlignment="1">
      <alignment vertical="center"/>
    </xf>
    <xf numFmtId="0" fontId="65" fillId="0" borderId="1" xfId="0" applyFont="1" applyBorder="1" applyAlignment="1">
      <alignment horizontal="justify" vertical="center" wrapText="1"/>
    </xf>
    <xf numFmtId="0" fontId="28" fillId="0" borderId="1" xfId="0" applyFont="1" applyBorder="1" applyAlignment="1">
      <alignment horizontal="justify" vertical="center" wrapText="1"/>
    </xf>
    <xf numFmtId="0" fontId="28" fillId="0" borderId="1" xfId="0" applyFont="1" applyFill="1" applyBorder="1" applyAlignment="1">
      <alignment horizontal="justify" vertical="center" wrapText="1"/>
    </xf>
    <xf numFmtId="0" fontId="59" fillId="0" borderId="0" xfId="0" applyFont="1" applyAlignment="1">
      <alignment vertical="center"/>
    </xf>
    <xf numFmtId="0" fontId="17" fillId="0" borderId="0" xfId="0" applyFont="1" applyAlignment="1">
      <alignment vertical="center"/>
    </xf>
    <xf numFmtId="0" fontId="0" fillId="0" borderId="0" xfId="0" applyFont="1" applyAlignment="1">
      <alignment vertical="center"/>
    </xf>
    <xf numFmtId="0" fontId="0" fillId="0" borderId="4" xfId="0" applyBorder="1"/>
    <xf numFmtId="0" fontId="28" fillId="8" borderId="1" xfId="0" applyFont="1" applyFill="1" applyBorder="1" applyAlignment="1">
      <alignment vertical="center" wrapText="1"/>
    </xf>
    <xf numFmtId="0" fontId="0" fillId="0" borderId="1" xfId="0" applyBorder="1" applyAlignment="1">
      <alignment horizontal="center" vertical="center"/>
    </xf>
    <xf numFmtId="0" fontId="65" fillId="0" borderId="0" xfId="0" applyFont="1"/>
    <xf numFmtId="0" fontId="65" fillId="0" borderId="0" xfId="0" applyFont="1" applyAlignment="1">
      <alignment vertical="center" wrapText="1"/>
    </xf>
    <xf numFmtId="0" fontId="73" fillId="0" borderId="16" xfId="0" applyFont="1" applyBorder="1" applyAlignment="1">
      <alignment vertical="center" wrapText="1"/>
    </xf>
    <xf numFmtId="0" fontId="73" fillId="0" borderId="33" xfId="0" applyFont="1" applyBorder="1" applyAlignment="1">
      <alignment vertical="center" wrapText="1"/>
    </xf>
    <xf numFmtId="0" fontId="74" fillId="0" borderId="0" xfId="0" applyFont="1" applyAlignment="1">
      <alignment vertical="center"/>
    </xf>
    <xf numFmtId="0" fontId="20" fillId="0" borderId="1" xfId="0" applyFont="1" applyBorder="1" applyAlignment="1">
      <alignment wrapText="1"/>
    </xf>
    <xf numFmtId="0" fontId="75" fillId="0" borderId="1" xfId="0" applyFont="1" applyBorder="1" applyAlignment="1">
      <alignment horizontal="center" vertical="center"/>
    </xf>
    <xf numFmtId="0" fontId="75" fillId="0" borderId="1" xfId="0" applyFont="1" applyBorder="1" applyAlignment="1">
      <alignment wrapText="1"/>
    </xf>
    <xf numFmtId="0" fontId="0" fillId="0" borderId="1" xfId="0" applyBorder="1"/>
    <xf numFmtId="0" fontId="28" fillId="0" borderId="0" xfId="0" applyFont="1" applyAlignment="1">
      <alignment vertical="center"/>
    </xf>
    <xf numFmtId="0" fontId="28" fillId="0" borderId="0" xfId="0" applyFont="1"/>
    <xf numFmtId="0" fontId="71" fillId="0" borderId="35" xfId="0" applyFont="1" applyBorder="1" applyAlignment="1">
      <alignment vertical="center" wrapText="1"/>
    </xf>
    <xf numFmtId="0" fontId="71" fillId="0" borderId="0" xfId="0" applyFont="1" applyAlignment="1">
      <alignment vertical="center"/>
    </xf>
    <xf numFmtId="0" fontId="73" fillId="0" borderId="0" xfId="0" applyFont="1" applyAlignment="1">
      <alignment vertical="center" wrapText="1"/>
    </xf>
    <xf numFmtId="0" fontId="65" fillId="0" borderId="16" xfId="0" applyFont="1" applyBorder="1"/>
    <xf numFmtId="0" fontId="82" fillId="0" borderId="0" xfId="0" applyFont="1" applyAlignment="1">
      <alignment vertical="center"/>
    </xf>
    <xf numFmtId="0" fontId="82" fillId="0" borderId="35" xfId="0" applyFont="1" applyBorder="1" applyAlignment="1">
      <alignment vertical="center"/>
    </xf>
    <xf numFmtId="0" fontId="65" fillId="0" borderId="35" xfId="0" applyFont="1" applyBorder="1"/>
    <xf numFmtId="0" fontId="83" fillId="0" borderId="0" xfId="0" applyFont="1" applyAlignment="1">
      <alignment vertical="center"/>
    </xf>
    <xf numFmtId="0" fontId="83" fillId="0" borderId="0" xfId="0" applyFont="1"/>
    <xf numFmtId="0" fontId="37" fillId="0" borderId="16" xfId="0" applyFont="1" applyBorder="1" applyAlignment="1">
      <alignment vertical="center" wrapText="1"/>
    </xf>
    <xf numFmtId="0" fontId="37" fillId="0" borderId="33" xfId="0" applyFont="1" applyBorder="1" applyAlignment="1">
      <alignment vertical="center" wrapText="1"/>
    </xf>
    <xf numFmtId="0" fontId="85" fillId="0" borderId="0" xfId="0" applyFont="1" applyFill="1" applyAlignment="1">
      <alignment vertical="center"/>
    </xf>
    <xf numFmtId="0" fontId="0" fillId="0" borderId="0" xfId="0" applyFill="1" applyAlignment="1">
      <alignment horizontal="left"/>
    </xf>
    <xf numFmtId="0" fontId="0" fillId="0" borderId="1" xfId="0" applyFill="1" applyBorder="1" applyAlignment="1">
      <alignment horizontal="left" vertical="center" wrapText="1"/>
    </xf>
    <xf numFmtId="0" fontId="85" fillId="0" borderId="0" xfId="0" applyFont="1" applyFill="1" applyAlignment="1"/>
    <xf numFmtId="0" fontId="0" fillId="0" borderId="0" xfId="0" applyFill="1" applyBorder="1" applyAlignment="1">
      <alignment vertical="center" wrapText="1"/>
    </xf>
    <xf numFmtId="0" fontId="85" fillId="0" borderId="0" xfId="0" applyFont="1" applyFill="1" applyAlignment="1">
      <alignment horizontal="left"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20" fillId="0" borderId="1" xfId="0" applyFont="1" applyFill="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wrapText="1"/>
    </xf>
    <xf numFmtId="0" fontId="0"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65" fillId="0" borderId="0" xfId="0" applyFont="1"/>
    <xf numFmtId="0" fontId="84" fillId="0" borderId="0" xfId="0" applyFont="1" applyFill="1" applyAlignment="1">
      <alignment vertical="center" wrapText="1"/>
    </xf>
    <xf numFmtId="0" fontId="90" fillId="22" borderId="26" xfId="12" applyFont="1" applyFill="1" applyBorder="1" applyAlignment="1">
      <alignment horizontal="center" vertical="center" wrapText="1"/>
    </xf>
    <xf numFmtId="0" fontId="92" fillId="0" borderId="0" xfId="12" applyFont="1"/>
    <xf numFmtId="49" fontId="93" fillId="22" borderId="26" xfId="12" applyNumberFormat="1" applyFont="1" applyFill="1" applyBorder="1" applyAlignment="1">
      <alignment horizontal="left" vertical="center"/>
    </xf>
    <xf numFmtId="49" fontId="93" fillId="22" borderId="38" xfId="12" applyNumberFormat="1" applyFont="1" applyFill="1" applyBorder="1" applyAlignment="1">
      <alignment horizontal="left" vertical="center"/>
    </xf>
    <xf numFmtId="49" fontId="93" fillId="0" borderId="0" xfId="12" applyNumberFormat="1" applyFont="1" applyFill="1" applyBorder="1" applyAlignment="1">
      <alignment vertical="center"/>
    </xf>
    <xf numFmtId="0" fontId="94" fillId="0" borderId="0" xfId="12" applyFont="1" applyBorder="1"/>
    <xf numFmtId="0" fontId="94" fillId="0" borderId="0" xfId="12" applyFont="1"/>
    <xf numFmtId="0" fontId="94" fillId="23" borderId="38" xfId="12" applyFont="1" applyFill="1" applyBorder="1" applyAlignment="1"/>
    <xf numFmtId="0" fontId="94" fillId="23" borderId="46" xfId="12" applyFont="1" applyFill="1" applyBorder="1" applyAlignment="1">
      <alignment horizontal="center" vertical="center"/>
    </xf>
    <xf numFmtId="0" fontId="94" fillId="23" borderId="47" xfId="12" applyFont="1" applyFill="1" applyBorder="1" applyAlignment="1">
      <alignment horizontal="center" vertical="center"/>
    </xf>
    <xf numFmtId="0" fontId="94" fillId="23" borderId="20" xfId="12" applyFont="1" applyFill="1" applyBorder="1" applyAlignment="1">
      <alignment horizontal="center" vertical="center"/>
    </xf>
    <xf numFmtId="0" fontId="94" fillId="23" borderId="26" xfId="12" applyFont="1" applyFill="1" applyBorder="1" applyAlignment="1">
      <alignment horizontal="center" vertical="center"/>
    </xf>
    <xf numFmtId="0" fontId="94" fillId="23" borderId="20" xfId="12" applyFont="1" applyFill="1" applyBorder="1" applyAlignment="1"/>
    <xf numFmtId="0" fontId="94" fillId="23" borderId="26" xfId="12" applyFont="1" applyFill="1" applyBorder="1" applyAlignment="1"/>
    <xf numFmtId="0" fontId="94" fillId="23" borderId="48" xfId="12" applyFont="1" applyFill="1" applyBorder="1" applyAlignment="1">
      <alignment horizontal="center" vertical="center"/>
    </xf>
    <xf numFmtId="0" fontId="95" fillId="23" borderId="28" xfId="12" applyFont="1" applyFill="1" applyBorder="1" applyAlignment="1">
      <alignment horizontal="center" vertical="center" wrapText="1"/>
    </xf>
    <xf numFmtId="0" fontId="95" fillId="23" borderId="0" xfId="12" applyFont="1" applyFill="1" applyBorder="1" applyAlignment="1">
      <alignment horizontal="center" vertical="center" wrapText="1"/>
    </xf>
    <xf numFmtId="0" fontId="99" fillId="0" borderId="0" xfId="12" applyFont="1" applyBorder="1" applyAlignment="1">
      <alignment vertical="center"/>
    </xf>
    <xf numFmtId="0" fontId="99" fillId="0" borderId="0" xfId="12" applyFont="1" applyFill="1" applyBorder="1" applyAlignment="1">
      <alignment vertical="center"/>
    </xf>
    <xf numFmtId="0" fontId="94" fillId="0" borderId="0" xfId="12" applyFont="1" applyFill="1" applyBorder="1"/>
    <xf numFmtId="0" fontId="94" fillId="0" borderId="0" xfId="12" applyFont="1" applyFill="1"/>
    <xf numFmtId="0" fontId="94" fillId="0" borderId="0" xfId="12" applyFont="1" applyBorder="1" applyAlignment="1">
      <alignment wrapText="1"/>
    </xf>
    <xf numFmtId="0" fontId="94" fillId="0" borderId="0" xfId="12" applyFont="1" applyAlignment="1">
      <alignment wrapText="1"/>
    </xf>
    <xf numFmtId="0" fontId="0"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xf>
    <xf numFmtId="0" fontId="0" fillId="0" borderId="0" xfId="0" applyAlignment="1">
      <alignment vertical="center"/>
    </xf>
    <xf numFmtId="0" fontId="17" fillId="0" borderId="0" xfId="0" applyFont="1" applyAlignment="1">
      <alignment horizontal="center"/>
    </xf>
    <xf numFmtId="0" fontId="0" fillId="5" borderId="7" xfId="0" applyFill="1" applyBorder="1" applyAlignment="1">
      <alignment vertical="center" wrapText="1"/>
    </xf>
    <xf numFmtId="0" fontId="0" fillId="5" borderId="3" xfId="0" applyFill="1" applyBorder="1" applyAlignment="1">
      <alignment vertical="center" wrapText="1"/>
    </xf>
    <xf numFmtId="0" fontId="0" fillId="5" borderId="8" xfId="0" applyFill="1" applyBorder="1" applyAlignment="1">
      <alignment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0" fontId="0" fillId="5" borderId="11" xfId="0" applyFill="1" applyBorder="1" applyAlignment="1">
      <alignment vertical="center" wrapText="1"/>
    </xf>
    <xf numFmtId="0" fontId="17" fillId="0" borderId="0" xfId="0" applyFont="1" applyFill="1" applyBorder="1" applyAlignment="1">
      <alignment horizontal="center" vertical="center" wrapText="1"/>
    </xf>
    <xf numFmtId="0" fontId="0" fillId="0" borderId="0" xfId="0" applyFill="1" applyAlignment="1">
      <alignment horizontal="center" vertical="center"/>
    </xf>
    <xf numFmtId="0" fontId="20" fillId="3" borderId="1" xfId="3" quotePrefix="1" applyFont="1" applyFill="1" applyBorder="1" applyAlignment="1">
      <alignment horizontal="left" vertical="center"/>
    </xf>
    <xf numFmtId="0" fontId="20" fillId="10" borderId="1" xfId="3" applyFont="1" applyFill="1" applyBorder="1" applyAlignment="1">
      <alignment horizontal="center" vertical="center" wrapText="1"/>
    </xf>
    <xf numFmtId="0" fontId="20" fillId="0" borderId="1" xfId="3" applyFont="1" applyFill="1" applyBorder="1" applyAlignment="1">
      <alignment horizontal="left" vertical="center" wrapText="1"/>
    </xf>
    <xf numFmtId="0" fontId="20" fillId="10" borderId="1" xfId="3" quotePrefix="1" applyFont="1" applyFill="1" applyBorder="1" applyAlignment="1">
      <alignment horizontal="left" vertical="center"/>
    </xf>
    <xf numFmtId="0" fontId="0" fillId="0" borderId="0" xfId="0" applyBorder="1" applyAlignment="1">
      <alignment horizontal="center" vertical="center"/>
    </xf>
    <xf numFmtId="0" fontId="17" fillId="0" borderId="0" xfId="0" applyFont="1" applyFill="1" applyAlignment="1">
      <alignment horizontal="center"/>
    </xf>
    <xf numFmtId="0" fontId="0" fillId="0" borderId="0" xfId="0" applyFill="1" applyAlignment="1">
      <alignment wrapText="1"/>
    </xf>
    <xf numFmtId="0" fontId="32" fillId="0" borderId="0" xfId="0" applyFont="1" applyFill="1" applyAlignment="1">
      <alignment horizontal="left" vertical="center"/>
    </xf>
    <xf numFmtId="0" fontId="0" fillId="0" borderId="0" xfId="0" applyFill="1" applyAlignment="1">
      <alignment horizontal="left" vertical="center"/>
    </xf>
    <xf numFmtId="0" fontId="100" fillId="0" borderId="0" xfId="0" applyFont="1" applyFill="1" applyAlignment="1">
      <alignment horizontal="left" vertical="center"/>
    </xf>
    <xf numFmtId="49" fontId="20" fillId="0" borderId="1" xfId="15" applyNumberFormat="1" applyFont="1" applyFill="1" applyBorder="1" applyAlignment="1">
      <alignment horizontal="center" vertical="center" wrapText="1"/>
    </xf>
    <xf numFmtId="49" fontId="20" fillId="0" borderId="1" xfId="15" quotePrefix="1" applyNumberFormat="1" applyFont="1" applyFill="1" applyBorder="1" applyAlignment="1">
      <alignment horizontal="center" vertical="center" wrapText="1"/>
    </xf>
    <xf numFmtId="0" fontId="20" fillId="0" borderId="1" xfId="15" applyFont="1" applyFill="1" applyBorder="1" applyAlignment="1">
      <alignment horizontal="center" vertical="center" wrapText="1"/>
    </xf>
    <xf numFmtId="0" fontId="0" fillId="0" borderId="1" xfId="0" applyBorder="1" applyAlignment="1">
      <alignment horizontal="center" vertical="center" wrapText="1"/>
    </xf>
    <xf numFmtId="0" fontId="20" fillId="0" borderId="1" xfId="15" applyFont="1" applyFill="1" applyBorder="1" applyAlignment="1">
      <alignment horizontal="left" vertical="center" wrapText="1"/>
    </xf>
    <xf numFmtId="0" fontId="20" fillId="0" borderId="1" xfId="15" applyFont="1" applyFill="1" applyBorder="1" applyAlignment="1">
      <alignment vertical="center" wrapText="1"/>
    </xf>
    <xf numFmtId="0" fontId="20" fillId="0" borderId="1" xfId="15" applyNumberFormat="1" applyFont="1" applyFill="1" applyBorder="1" applyAlignment="1">
      <alignment horizontal="center" vertical="center" wrapText="1"/>
    </xf>
    <xf numFmtId="0" fontId="101" fillId="0" borderId="1" xfId="15" applyFont="1" applyFill="1" applyBorder="1" applyAlignment="1">
      <alignment horizontal="left" vertical="center" wrapText="1" indent="2"/>
    </xf>
    <xf numFmtId="0" fontId="20" fillId="6" borderId="1" xfId="15" applyFont="1" applyFill="1" applyBorder="1" applyAlignment="1">
      <alignment horizontal="center" vertical="center" wrapText="1"/>
    </xf>
    <xf numFmtId="0" fontId="20" fillId="6" borderId="1" xfId="15" applyFont="1" applyFill="1" applyBorder="1" applyAlignment="1">
      <alignment wrapText="1"/>
    </xf>
    <xf numFmtId="0" fontId="102" fillId="0" borderId="1" xfId="15" applyFont="1" applyFill="1" applyBorder="1"/>
    <xf numFmtId="0" fontId="20" fillId="0" borderId="1" xfId="15" applyFont="1" applyFill="1" applyBorder="1"/>
    <xf numFmtId="0" fontId="20" fillId="6" borderId="1" xfId="15" applyFont="1" applyFill="1" applyBorder="1"/>
    <xf numFmtId="0" fontId="20" fillId="0" borderId="1" xfId="15" quotePrefix="1" applyFont="1" applyFill="1" applyBorder="1" applyAlignment="1">
      <alignment horizontal="center" vertical="center" wrapText="1"/>
    </xf>
    <xf numFmtId="0" fontId="20" fillId="0" borderId="0" xfId="0" applyFont="1" applyAlignment="1">
      <alignment horizontal="left"/>
    </xf>
    <xf numFmtId="0" fontId="20" fillId="0" borderId="0" xfId="0" applyFont="1" applyAlignment="1"/>
    <xf numFmtId="0" fontId="20" fillId="17" borderId="3" xfId="0" applyFont="1" applyFill="1" applyBorder="1" applyAlignment="1"/>
    <xf numFmtId="0" fontId="103" fillId="0" borderId="0" xfId="0" applyFont="1" applyBorder="1" applyAlignment="1">
      <alignment horizontal="center" vertical="center"/>
    </xf>
    <xf numFmtId="0" fontId="103" fillId="0" borderId="5" xfId="0" applyFont="1" applyBorder="1" applyAlignment="1">
      <alignment horizontal="center" vertical="center"/>
    </xf>
    <xf numFmtId="0" fontId="20" fillId="0" borderId="3" xfId="0" applyFont="1" applyBorder="1" applyAlignment="1">
      <alignment horizontal="center" vertical="center"/>
    </xf>
    <xf numFmtId="0" fontId="20" fillId="0" borderId="0" xfId="0" applyFont="1" applyAlignment="1">
      <alignment horizontal="center" vertical="center"/>
    </xf>
    <xf numFmtId="0" fontId="103" fillId="0" borderId="0" xfId="0" applyFont="1" applyAlignment="1">
      <alignment horizontal="center" vertical="center"/>
    </xf>
    <xf numFmtId="0" fontId="30" fillId="0" borderId="0" xfId="0" applyFont="1"/>
    <xf numFmtId="0" fontId="20" fillId="0" borderId="1" xfId="0" applyFont="1" applyBorder="1" applyAlignment="1">
      <alignment horizontal="center"/>
    </xf>
    <xf numFmtId="0" fontId="104" fillId="0" borderId="0" xfId="0" applyFont="1"/>
    <xf numFmtId="0" fontId="20" fillId="0" borderId="1" xfId="0" applyFont="1" applyBorder="1"/>
    <xf numFmtId="0" fontId="20" fillId="0" borderId="1" xfId="0" applyFont="1" applyBorder="1" applyAlignment="1">
      <alignment horizontal="left" indent="2"/>
    </xf>
    <xf numFmtId="0" fontId="20" fillId="6" borderId="1" xfId="0" applyFont="1" applyFill="1" applyBorder="1"/>
    <xf numFmtId="0" fontId="20" fillId="0" borderId="1" xfId="0" applyFont="1" applyFill="1" applyBorder="1" applyAlignment="1">
      <alignment horizontal="left" wrapText="1" indent="2"/>
    </xf>
    <xf numFmtId="0" fontId="20" fillId="0" borderId="1" xfId="0" applyFont="1" applyFill="1" applyBorder="1" applyAlignment="1">
      <alignment horizontal="left" indent="2"/>
    </xf>
    <xf numFmtId="0" fontId="20" fillId="0" borderId="1" xfId="0" applyFont="1" applyFill="1" applyBorder="1" applyAlignment="1">
      <alignment horizontal="left" indent="4"/>
    </xf>
    <xf numFmtId="0" fontId="20" fillId="0" borderId="3" xfId="0" applyFont="1" applyBorder="1"/>
    <xf numFmtId="0" fontId="20" fillId="0" borderId="8" xfId="0" applyFont="1" applyBorder="1"/>
    <xf numFmtId="0" fontId="105" fillId="0" borderId="0" xfId="0" applyFont="1"/>
    <xf numFmtId="0" fontId="105" fillId="0" borderId="1" xfId="0" applyFont="1" applyBorder="1"/>
    <xf numFmtId="0" fontId="20" fillId="0" borderId="1" xfId="0" applyFont="1" applyBorder="1" applyAlignment="1">
      <alignment horizontal="left" wrapText="1" indent="2"/>
    </xf>
    <xf numFmtId="0" fontId="20" fillId="0" borderId="0" xfId="0" applyFont="1" applyAlignment="1">
      <alignment wrapText="1"/>
    </xf>
    <xf numFmtId="0" fontId="20" fillId="0" borderId="1" xfId="0" applyFont="1" applyBorder="1" applyAlignment="1">
      <alignment horizontal="left" wrapText="1"/>
    </xf>
    <xf numFmtId="0" fontId="20" fillId="0" borderId="1" xfId="0" applyFont="1" applyBorder="1" applyAlignment="1">
      <alignment horizontal="left" vertical="center" wrapText="1"/>
    </xf>
    <xf numFmtId="0" fontId="20" fillId="0" borderId="0" xfId="0" applyFont="1" applyAlignment="1">
      <alignment horizontal="center" wrapText="1"/>
    </xf>
    <xf numFmtId="0" fontId="20"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Border="1" applyAlignment="1">
      <alignment vertical="top" wrapText="1"/>
    </xf>
    <xf numFmtId="0" fontId="105" fillId="0" borderId="0" xfId="0" applyFont="1" applyBorder="1" applyAlignment="1">
      <alignment horizontal="left" wrapText="1"/>
    </xf>
    <xf numFmtId="0" fontId="20" fillId="0" borderId="0" xfId="0" applyFont="1" applyBorder="1" applyAlignment="1">
      <alignment horizontal="left" wrapText="1"/>
    </xf>
    <xf numFmtId="0" fontId="105" fillId="0" borderId="0" xfId="0" applyFont="1" applyBorder="1"/>
    <xf numFmtId="0" fontId="20" fillId="0" borderId="1" xfId="0" applyFont="1" applyFill="1" applyBorder="1" applyAlignment="1">
      <alignment horizontal="center" wrapText="1"/>
    </xf>
    <xf numFmtId="0" fontId="20" fillId="0" borderId="0" xfId="0" applyFont="1" applyBorder="1" applyAlignment="1">
      <alignment horizontal="left" vertical="center" wrapText="1"/>
    </xf>
    <xf numFmtId="0" fontId="20" fillId="0" borderId="0" xfId="0" applyFont="1" applyBorder="1" applyAlignment="1">
      <alignment horizontal="left" vertical="center"/>
    </xf>
    <xf numFmtId="0" fontId="30" fillId="0" borderId="13" xfId="0" applyFont="1" applyBorder="1" applyAlignment="1">
      <alignment horizontal="center"/>
    </xf>
    <xf numFmtId="0" fontId="30" fillId="0" borderId="13" xfId="0" applyFont="1" applyFill="1" applyBorder="1" applyAlignment="1">
      <alignment horizontal="center"/>
    </xf>
    <xf numFmtId="0" fontId="106" fillId="0" borderId="0" xfId="14" applyFont="1" applyFill="1" applyBorder="1" applyAlignment="1">
      <alignment horizontal="left" vertical="center"/>
    </xf>
    <xf numFmtId="0" fontId="106" fillId="6" borderId="1" xfId="17" applyNumberFormat="1" applyFont="1" applyFill="1" applyBorder="1" applyAlignment="1">
      <alignment horizontal="center" vertical="center" wrapText="1"/>
    </xf>
    <xf numFmtId="0" fontId="30" fillId="0" borderId="1" xfId="0" applyFont="1" applyBorder="1"/>
    <xf numFmtId="0" fontId="30" fillId="0" borderId="1" xfId="0" applyFont="1" applyBorder="1" applyAlignment="1">
      <alignment horizontal="left" indent="1"/>
    </xf>
    <xf numFmtId="0" fontId="30" fillId="10" borderId="1" xfId="0" applyFont="1" applyFill="1" applyBorder="1" applyAlignment="1">
      <alignment horizontal="left" indent="1"/>
    </xf>
    <xf numFmtId="0" fontId="13" fillId="0" borderId="0" xfId="2" applyFont="1" applyFill="1" applyBorder="1">
      <alignment vertical="center"/>
    </xf>
    <xf numFmtId="0" fontId="33" fillId="0" borderId="0" xfId="4" applyFont="1" applyFill="1" applyBorder="1" applyAlignment="1">
      <alignment horizontal="left" vertical="center"/>
    </xf>
    <xf numFmtId="0" fontId="30" fillId="0" borderId="0" xfId="4" applyFont="1" applyFill="1" applyBorder="1" applyAlignment="1">
      <alignment vertical="center"/>
    </xf>
    <xf numFmtId="0" fontId="30" fillId="0" borderId="1" xfId="8" applyFont="1" applyFill="1" applyBorder="1" applyAlignment="1">
      <alignment horizontal="center" vertical="center" wrapText="1"/>
    </xf>
    <xf numFmtId="0" fontId="13" fillId="0" borderId="0" xfId="2" applyFont="1" applyFill="1">
      <alignment vertical="center"/>
    </xf>
    <xf numFmtId="3" fontId="20" fillId="21" borderId="8" xfId="5" applyFont="1" applyFill="1" applyBorder="1" applyAlignment="1">
      <alignment horizontal="center" vertical="center"/>
      <protection locked="0"/>
    </xf>
    <xf numFmtId="3" fontId="105" fillId="21" borderId="8" xfId="5" applyFont="1" applyFill="1" applyBorder="1" applyAlignment="1">
      <alignment horizontal="center" vertical="center"/>
      <protection locked="0"/>
    </xf>
    <xf numFmtId="3" fontId="108" fillId="0" borderId="0" xfId="5" applyFont="1" applyFill="1" applyBorder="1" applyAlignment="1">
      <alignment horizontal="center" vertical="center"/>
      <protection locked="0"/>
    </xf>
    <xf numFmtId="0" fontId="33" fillId="0" borderId="0" xfId="4" applyFont="1" applyFill="1" applyBorder="1" applyAlignment="1">
      <alignment horizontal="left" vertical="center" indent="1"/>
    </xf>
    <xf numFmtId="0" fontId="30" fillId="0" borderId="14" xfId="8" applyFont="1" applyFill="1" applyBorder="1" applyAlignment="1">
      <alignment horizontal="center" vertical="center" wrapText="1"/>
    </xf>
    <xf numFmtId="0" fontId="13" fillId="0" borderId="0" xfId="2" applyFont="1" applyFill="1" applyAlignment="1">
      <alignment vertical="top" wrapText="1"/>
    </xf>
    <xf numFmtId="0" fontId="110" fillId="0" borderId="0" xfId="4" applyFont="1" applyFill="1" applyBorder="1" applyAlignment="1">
      <alignment vertical="center" wrapText="1"/>
    </xf>
    <xf numFmtId="0" fontId="72" fillId="0" borderId="1" xfId="8" applyFont="1" applyFill="1" applyBorder="1" applyAlignment="1">
      <alignment horizontal="center" vertical="center" wrapText="1"/>
    </xf>
    <xf numFmtId="0" fontId="72" fillId="0" borderId="1" xfId="8" applyFont="1" applyFill="1" applyBorder="1" applyAlignment="1">
      <alignment vertical="center" wrapText="1"/>
    </xf>
    <xf numFmtId="0" fontId="31" fillId="0" borderId="0" xfId="8"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0" fontId="20" fillId="0" borderId="1" xfId="2" applyFont="1" applyFill="1" applyBorder="1" applyAlignment="1">
      <alignment horizontal="center" vertical="center"/>
    </xf>
    <xf numFmtId="0" fontId="20" fillId="0" borderId="1" xfId="2" applyFont="1" applyFill="1" applyBorder="1" applyAlignment="1">
      <alignment horizontal="left" vertical="center" wrapText="1"/>
    </xf>
    <xf numFmtId="0" fontId="20" fillId="0" borderId="0" xfId="0" applyFont="1" applyFill="1" applyAlignment="1">
      <alignment vertical="top"/>
    </xf>
    <xf numFmtId="0" fontId="112" fillId="0" borderId="0" xfId="2" applyFont="1" applyFill="1" applyBorder="1" applyAlignment="1">
      <alignment vertical="top"/>
    </xf>
    <xf numFmtId="0" fontId="113" fillId="0" borderId="0" xfId="0" applyFont="1" applyFill="1" applyAlignment="1">
      <alignment vertical="top"/>
    </xf>
    <xf numFmtId="0" fontId="0" fillId="0" borderId="0" xfId="0" applyFill="1" applyAlignment="1">
      <alignment vertical="top"/>
    </xf>
    <xf numFmtId="0" fontId="13" fillId="0" borderId="0" xfId="2" applyFont="1" applyFill="1" applyBorder="1" applyAlignment="1">
      <alignment vertical="top"/>
    </xf>
    <xf numFmtId="0" fontId="0" fillId="0" borderId="1" xfId="0" applyFill="1" applyBorder="1" applyAlignment="1">
      <alignment horizontal="left" wrapText="1"/>
    </xf>
    <xf numFmtId="0" fontId="0" fillId="0" borderId="1" xfId="0" applyFill="1" applyBorder="1" applyAlignment="1">
      <alignment horizontal="center" vertical="center"/>
    </xf>
    <xf numFmtId="0" fontId="17" fillId="10" borderId="9" xfId="0" applyFont="1" applyFill="1" applyBorder="1" applyAlignment="1">
      <alignment wrapText="1"/>
    </xf>
    <xf numFmtId="0" fontId="0" fillId="0" borderId="1" xfId="0" applyFill="1" applyBorder="1" applyAlignment="1">
      <alignment wrapText="1"/>
    </xf>
    <xf numFmtId="0" fontId="0" fillId="10" borderId="13" xfId="0" applyFill="1" applyBorder="1" applyAlignment="1">
      <alignment wrapText="1"/>
    </xf>
    <xf numFmtId="0" fontId="20" fillId="10" borderId="8" xfId="0" applyFont="1" applyFill="1" applyBorder="1" applyAlignment="1">
      <alignment horizontal="left" vertical="center" wrapText="1"/>
    </xf>
    <xf numFmtId="0" fontId="0" fillId="10" borderId="15" xfId="0" applyFill="1" applyBorder="1" applyAlignment="1">
      <alignment wrapText="1"/>
    </xf>
    <xf numFmtId="0" fontId="114" fillId="10" borderId="8" xfId="0" applyFont="1" applyFill="1" applyBorder="1" applyAlignment="1">
      <alignment horizontal="left" vertical="center" wrapText="1" indent="3"/>
    </xf>
    <xf numFmtId="0" fontId="0" fillId="10" borderId="14" xfId="0" applyFill="1" applyBorder="1" applyAlignment="1">
      <alignment wrapText="1"/>
    </xf>
    <xf numFmtId="0" fontId="17" fillId="10" borderId="1" xfId="0" applyFont="1" applyFill="1" applyBorder="1" applyAlignment="1">
      <alignment horizontal="center" vertical="center" wrapText="1"/>
    </xf>
    <xf numFmtId="0" fontId="0" fillId="10" borderId="1" xfId="0" applyFill="1" applyBorder="1" applyAlignment="1">
      <alignment horizontal="center" vertical="center"/>
    </xf>
    <xf numFmtId="0" fontId="33" fillId="0" borderId="0" xfId="0" applyFont="1" applyFill="1"/>
    <xf numFmtId="0" fontId="87" fillId="0" borderId="0" xfId="0" applyFont="1" applyFill="1" applyAlignment="1">
      <alignment wrapText="1"/>
    </xf>
    <xf numFmtId="0" fontId="115" fillId="0" borderId="0" xfId="0" applyFont="1" applyFill="1" applyAlignment="1"/>
    <xf numFmtId="0" fontId="76" fillId="0" borderId="0" xfId="0" applyFont="1" applyFill="1" applyBorder="1" applyAlignment="1">
      <alignment vertical="center" wrapText="1"/>
    </xf>
    <xf numFmtId="0" fontId="73" fillId="0" borderId="0" xfId="0" applyFont="1" applyFill="1" applyBorder="1" applyAlignment="1">
      <alignment horizontal="center" vertical="center" wrapText="1"/>
    </xf>
    <xf numFmtId="0" fontId="77" fillId="0" borderId="0" xfId="0" applyFont="1" applyFill="1" applyBorder="1" applyAlignment="1">
      <alignment vertical="center" wrapText="1"/>
    </xf>
    <xf numFmtId="0" fontId="116" fillId="0" borderId="0" xfId="0" applyFont="1" applyFill="1" applyBorder="1" applyAlignment="1">
      <alignment vertical="center" wrapText="1"/>
    </xf>
    <xf numFmtId="0" fontId="0" fillId="0" borderId="0" xfId="0" applyAlignment="1"/>
    <xf numFmtId="0" fontId="0" fillId="0" borderId="1" xfId="0" applyFill="1" applyBorder="1"/>
    <xf numFmtId="0" fontId="118" fillId="0" borderId="0" xfId="0" applyFont="1" applyFill="1"/>
    <xf numFmtId="0" fontId="17" fillId="0" borderId="1" xfId="0" applyFont="1" applyFill="1" applyBorder="1" applyAlignment="1">
      <alignment vertical="center"/>
    </xf>
    <xf numFmtId="0" fontId="0" fillId="0" borderId="1" xfId="0" applyFill="1" applyBorder="1" applyAlignment="1">
      <alignment vertical="center"/>
    </xf>
    <xf numFmtId="0" fontId="29" fillId="0" borderId="8" xfId="0" applyFont="1" applyFill="1" applyBorder="1" applyAlignment="1">
      <alignment horizontal="left" vertical="center" wrapText="1"/>
    </xf>
    <xf numFmtId="0" fontId="119" fillId="0" borderId="8" xfId="0" applyFont="1" applyFill="1" applyBorder="1" applyAlignment="1">
      <alignment horizontal="left" vertical="center" wrapText="1" indent="3"/>
    </xf>
    <xf numFmtId="0" fontId="120" fillId="0" borderId="8" xfId="0" applyFont="1" applyFill="1" applyBorder="1" applyAlignment="1">
      <alignment horizontal="left" vertical="center" wrapText="1" indent="3"/>
    </xf>
    <xf numFmtId="0" fontId="20" fillId="0" borderId="1" xfId="0" applyFont="1" applyFill="1" applyBorder="1" applyAlignment="1">
      <alignment horizontal="center"/>
    </xf>
    <xf numFmtId="0" fontId="72" fillId="0" borderId="13" xfId="0" applyFont="1" applyFill="1" applyBorder="1" applyAlignment="1">
      <alignment horizontal="center" vertical="center" wrapText="1"/>
    </xf>
    <xf numFmtId="0" fontId="0" fillId="0" borderId="1" xfId="0" applyFill="1" applyBorder="1" applyAlignment="1">
      <alignment horizontal="center"/>
    </xf>
    <xf numFmtId="0" fontId="0" fillId="0" borderId="1" xfId="0" applyFill="1" applyBorder="1" applyAlignment="1">
      <alignment horizontal="center" vertical="center" wrapText="1"/>
    </xf>
    <xf numFmtId="0" fontId="59" fillId="0" borderId="0" xfId="0" applyFont="1" applyFill="1"/>
    <xf numFmtId="0" fontId="79" fillId="0" borderId="13" xfId="0" applyFont="1" applyFill="1" applyBorder="1" applyAlignment="1">
      <alignment vertical="center" wrapText="1"/>
    </xf>
    <xf numFmtId="0" fontId="79" fillId="0" borderId="14" xfId="0" applyFont="1" applyFill="1" applyBorder="1" applyAlignment="1">
      <alignment horizontal="center" vertical="center" wrapText="1"/>
    </xf>
    <xf numFmtId="0" fontId="59" fillId="0" borderId="0" xfId="0" applyFont="1" applyFill="1" applyBorder="1"/>
    <xf numFmtId="0" fontId="59" fillId="0" borderId="0" xfId="0" applyFont="1" applyFill="1" applyAlignment="1"/>
    <xf numFmtId="0" fontId="40" fillId="0" borderId="0" xfId="0" applyFont="1" applyFill="1" applyAlignment="1"/>
    <xf numFmtId="0" fontId="84" fillId="0" borderId="0" xfId="0" applyFont="1" applyFill="1" applyAlignment="1">
      <alignment wrapText="1"/>
    </xf>
    <xf numFmtId="0" fontId="17" fillId="6" borderId="1" xfId="0" applyFont="1" applyFill="1" applyBorder="1" applyAlignment="1">
      <alignment horizontal="center"/>
    </xf>
    <xf numFmtId="0" fontId="44" fillId="0" borderId="0" xfId="0" applyFont="1" applyBorder="1" applyAlignment="1">
      <alignment horizontal="center" vertical="center"/>
    </xf>
    <xf numFmtId="0" fontId="34" fillId="0" borderId="0" xfId="0" applyFont="1" applyBorder="1" applyAlignment="1">
      <alignment horizontal="justify" vertical="center"/>
    </xf>
    <xf numFmtId="0" fontId="122" fillId="0" borderId="0" xfId="0" applyFont="1"/>
    <xf numFmtId="0" fontId="73" fillId="0" borderId="0" xfId="0" applyFont="1" applyAlignment="1">
      <alignment horizontal="center" vertical="center" wrapText="1"/>
    </xf>
    <xf numFmtId="0" fontId="81" fillId="0" borderId="0" xfId="0" applyFont="1" applyBorder="1" applyAlignment="1">
      <alignment horizontal="center" vertical="center" wrapText="1"/>
    </xf>
    <xf numFmtId="0" fontId="0" fillId="0" borderId="0" xfId="0" applyAlignment="1">
      <alignment vertical="center" wrapText="1"/>
    </xf>
    <xf numFmtId="0" fontId="34" fillId="0" borderId="0" xfId="0" applyFont="1" applyBorder="1" applyAlignment="1">
      <alignment vertical="center" wrapText="1"/>
    </xf>
    <xf numFmtId="0" fontId="123" fillId="0" borderId="0" xfId="0" applyFont="1"/>
    <xf numFmtId="0" fontId="34" fillId="0" borderId="0" xfId="0" applyFont="1" applyAlignment="1">
      <alignment vertical="center" wrapText="1"/>
    </xf>
    <xf numFmtId="0" fontId="34" fillId="0" borderId="0" xfId="0" applyFont="1" applyFill="1" applyBorder="1" applyAlignment="1">
      <alignment vertical="center" wrapText="1"/>
    </xf>
    <xf numFmtId="0" fontId="69" fillId="0" borderId="0" xfId="0" applyFont="1" applyAlignment="1">
      <alignment horizontal="center" vertical="center"/>
    </xf>
    <xf numFmtId="0" fontId="34" fillId="0" borderId="4" xfId="0" applyFont="1" applyBorder="1" applyAlignment="1">
      <alignment horizontal="center" vertical="center" wrapText="1"/>
    </xf>
    <xf numFmtId="0" fontId="13" fillId="0" borderId="12" xfId="0" applyFont="1" applyBorder="1" applyAlignment="1">
      <alignment vertical="center" wrapText="1"/>
    </xf>
    <xf numFmtId="0" fontId="34" fillId="0" borderId="6" xfId="0" applyFont="1" applyBorder="1" applyAlignment="1">
      <alignment horizontal="center" vertical="center" wrapText="1"/>
    </xf>
    <xf numFmtId="0" fontId="0" fillId="0" borderId="0" xfId="0" applyBorder="1" applyAlignment="1">
      <alignment horizontal="left" vertical="top"/>
    </xf>
    <xf numFmtId="0" fontId="124" fillId="0" borderId="0" xfId="0" applyFont="1" applyBorder="1" applyAlignment="1">
      <alignment horizontal="center" vertical="center" wrapText="1"/>
    </xf>
    <xf numFmtId="0" fontId="0" fillId="0" borderId="6" xfId="0" applyBorder="1" applyAlignment="1">
      <alignment vertical="center"/>
    </xf>
    <xf numFmtId="0" fontId="20" fillId="0" borderId="1" xfId="0" applyFont="1" applyBorder="1" applyAlignment="1">
      <alignment horizontal="center" vertical="top"/>
    </xf>
    <xf numFmtId="0" fontId="20" fillId="0" borderId="14" xfId="0" applyFont="1" applyBorder="1" applyAlignment="1">
      <alignment horizontal="center" vertical="center"/>
    </xf>
    <xf numFmtId="0" fontId="125" fillId="0" borderId="0" xfId="0" applyFont="1"/>
    <xf numFmtId="0" fontId="87" fillId="0" borderId="0" xfId="0" applyFont="1"/>
    <xf numFmtId="0" fontId="73" fillId="0" borderId="0" xfId="0" applyFont="1" applyBorder="1" applyAlignment="1">
      <alignment horizontal="center" vertical="center" wrapText="1"/>
    </xf>
    <xf numFmtId="0" fontId="76" fillId="0" borderId="0" xfId="0" applyFont="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Border="1" applyAlignment="1">
      <alignment horizontal="center" vertical="center" wrapText="1"/>
    </xf>
    <xf numFmtId="0" fontId="0" fillId="0" borderId="1" xfId="0" applyBorder="1" applyAlignment="1">
      <alignment vertical="top" wrapText="1"/>
    </xf>
    <xf numFmtId="0" fontId="20" fillId="0" borderId="0" xfId="0" applyFont="1" applyFill="1" applyBorder="1" applyAlignment="1">
      <alignment vertical="center"/>
    </xf>
    <xf numFmtId="0" fontId="20" fillId="0" borderId="4" xfId="0" applyFont="1" applyFill="1" applyBorder="1" applyAlignment="1">
      <alignment vertical="center"/>
    </xf>
    <xf numFmtId="0" fontId="20" fillId="0" borderId="13" xfId="0" applyFont="1" applyFill="1" applyBorder="1" applyAlignment="1">
      <alignment horizontal="center"/>
    </xf>
    <xf numFmtId="0" fontId="20" fillId="0" borderId="5" xfId="0" applyFont="1" applyFill="1" applyBorder="1" applyAlignment="1">
      <alignment vertical="center"/>
    </xf>
    <xf numFmtId="0" fontId="20" fillId="0" borderId="6" xfId="0" applyFont="1" applyFill="1" applyBorder="1" applyAlignment="1">
      <alignment vertical="center"/>
    </xf>
    <xf numFmtId="0" fontId="20" fillId="0" borderId="14" xfId="0" applyFont="1" applyFill="1" applyBorder="1" applyAlignment="1">
      <alignment horizontal="center"/>
    </xf>
    <xf numFmtId="0" fontId="30" fillId="0" borderId="1" xfId="0" applyFont="1" applyFill="1" applyBorder="1" applyAlignment="1">
      <alignment horizontal="center" vertical="center"/>
    </xf>
    <xf numFmtId="0" fontId="30" fillId="0" borderId="1" xfId="0" applyFont="1" applyFill="1" applyBorder="1" applyAlignment="1">
      <alignment horizontal="left" vertical="center"/>
    </xf>
    <xf numFmtId="0" fontId="20" fillId="0" borderId="14" xfId="0" applyFont="1" applyFill="1" applyBorder="1" applyAlignment="1">
      <alignment horizontal="center" vertical="center"/>
    </xf>
    <xf numFmtId="0" fontId="20" fillId="0" borderId="13" xfId="0" applyFont="1" applyFill="1" applyBorder="1" applyAlignment="1">
      <alignment horizontal="left" wrapText="1"/>
    </xf>
    <xf numFmtId="0" fontId="20" fillId="0" borderId="1" xfId="0" applyFont="1" applyFill="1" applyBorder="1" applyAlignment="1"/>
    <xf numFmtId="0" fontId="20" fillId="0" borderId="1" xfId="0" applyFont="1" applyFill="1" applyBorder="1" applyAlignment="1">
      <alignment horizontal="left" wrapText="1"/>
    </xf>
    <xf numFmtId="0" fontId="33" fillId="0" borderId="0" xfId="0" applyFont="1" applyFill="1" applyAlignment="1"/>
    <xf numFmtId="0" fontId="32" fillId="0" borderId="0" xfId="0" applyFont="1" applyFill="1" applyAlignment="1"/>
    <xf numFmtId="0" fontId="20" fillId="0" borderId="9" xfId="0" applyFont="1" applyFill="1" applyBorder="1" applyAlignment="1">
      <alignment horizontal="center"/>
    </xf>
    <xf numFmtId="0" fontId="20" fillId="0" borderId="13" xfId="0" applyFont="1" applyFill="1" applyBorder="1" applyAlignment="1">
      <alignment horizontal="center" vertical="center"/>
    </xf>
    <xf numFmtId="0" fontId="20" fillId="0" borderId="7" xfId="0" applyFont="1" applyFill="1" applyBorder="1" applyAlignment="1">
      <alignment horizontal="left" wrapText="1"/>
    </xf>
    <xf numFmtId="0" fontId="20" fillId="0" borderId="7" xfId="0" applyFont="1" applyFill="1" applyBorder="1"/>
    <xf numFmtId="0" fontId="33" fillId="0" borderId="0" xfId="0" applyFont="1" applyFill="1" applyBorder="1" applyAlignment="1"/>
    <xf numFmtId="0" fontId="33" fillId="0" borderId="0" xfId="0" applyFont="1" applyFill="1" applyBorder="1" applyAlignment="1">
      <alignment horizontal="left"/>
    </xf>
    <xf numFmtId="0" fontId="32" fillId="0" borderId="0" xfId="0" applyFont="1" applyFill="1" applyBorder="1" applyAlignment="1">
      <alignment horizontal="left"/>
    </xf>
    <xf numFmtId="0" fontId="40" fillId="0" borderId="0" xfId="0" applyFont="1" applyFill="1" applyBorder="1" applyAlignment="1"/>
    <xf numFmtId="0" fontId="20" fillId="0" borderId="0" xfId="0" applyFont="1" applyFill="1" applyAlignment="1">
      <alignment vertical="center"/>
    </xf>
    <xf numFmtId="0" fontId="20" fillId="0" borderId="13" xfId="0" applyFont="1" applyFill="1" applyBorder="1" applyAlignment="1">
      <alignment horizontal="center" vertical="center" wrapText="1"/>
    </xf>
    <xf numFmtId="9" fontId="20" fillId="0" borderId="13" xfId="18" applyFont="1" applyFill="1" applyBorder="1" applyAlignment="1">
      <alignment horizontal="center" vertical="center" wrapText="1"/>
    </xf>
    <xf numFmtId="0" fontId="30" fillId="0" borderId="1" xfId="0" applyFont="1" applyFill="1" applyBorder="1" applyAlignment="1">
      <alignment horizontal="center"/>
    </xf>
    <xf numFmtId="0" fontId="32" fillId="0" borderId="0" xfId="0" applyFont="1" applyFill="1" applyBorder="1" applyAlignment="1"/>
    <xf numFmtId="0" fontId="20" fillId="0" borderId="0" xfId="0" applyFont="1" applyFill="1" applyAlignment="1"/>
    <xf numFmtId="0" fontId="20" fillId="0" borderId="4" xfId="0" applyFont="1" applyFill="1" applyBorder="1" applyAlignment="1"/>
    <xf numFmtId="0" fontId="20" fillId="0" borderId="5" xfId="0" applyFont="1" applyFill="1" applyBorder="1" applyAlignment="1"/>
    <xf numFmtId="0" fontId="20" fillId="0" borderId="6" xfId="0" applyFont="1" applyFill="1" applyBorder="1" applyAlignment="1"/>
    <xf numFmtId="0" fontId="17" fillId="0" borderId="0" xfId="0" applyFont="1" applyFill="1" applyAlignment="1">
      <alignment horizontal="left"/>
    </xf>
    <xf numFmtId="0" fontId="85" fillId="0" borderId="0" xfId="0" applyFont="1" applyAlignment="1">
      <alignment vertical="center"/>
    </xf>
    <xf numFmtId="0" fontId="34" fillId="0" borderId="0" xfId="0" applyFont="1" applyAlignment="1">
      <alignment vertical="center"/>
    </xf>
    <xf numFmtId="0" fontId="59" fillId="0" borderId="0" xfId="0" applyFont="1"/>
    <xf numFmtId="0" fontId="17" fillId="6" borderId="1" xfId="0" applyFont="1" applyFill="1" applyBorder="1" applyAlignment="1">
      <alignment horizontal="center" vertical="center"/>
    </xf>
    <xf numFmtId="0" fontId="59" fillId="0" borderId="1" xfId="0" applyFont="1" applyBorder="1" applyAlignment="1">
      <alignment horizontal="center" vertical="center"/>
    </xf>
    <xf numFmtId="0" fontId="59" fillId="0" borderId="1" xfId="0" applyFont="1" applyBorder="1" applyAlignment="1">
      <alignment horizontal="justify" vertical="top" wrapText="1"/>
    </xf>
    <xf numFmtId="0" fontId="20" fillId="10" borderId="1" xfId="3" quotePrefix="1" applyFont="1" applyFill="1" applyBorder="1" applyAlignment="1">
      <alignment horizontal="center" vertical="center"/>
    </xf>
    <xf numFmtId="0" fontId="109" fillId="0" borderId="1" xfId="0" applyFont="1" applyBorder="1" applyAlignment="1">
      <alignment horizontal="center" vertical="center"/>
    </xf>
    <xf numFmtId="0" fontId="109" fillId="0" borderId="1" xfId="0" applyFont="1" applyBorder="1" applyAlignment="1">
      <alignment horizontal="justify" vertical="top" wrapText="1"/>
    </xf>
    <xf numFmtId="0" fontId="80" fillId="0" borderId="1" xfId="0" applyFont="1" applyBorder="1" applyAlignment="1">
      <alignment horizontal="center" vertical="center" wrapText="1"/>
    </xf>
    <xf numFmtId="0" fontId="80" fillId="0" borderId="7" xfId="0" applyFont="1" applyBorder="1" applyAlignment="1">
      <alignment horizontal="justify" vertical="center" wrapText="1"/>
    </xf>
    <xf numFmtId="0" fontId="109" fillId="0" borderId="7" xfId="0" applyFont="1" applyBorder="1" applyAlignment="1">
      <alignment horizontal="justify" vertical="center" wrapText="1"/>
    </xf>
    <xf numFmtId="0" fontId="80" fillId="0" borderId="13" xfId="0" applyFont="1" applyBorder="1" applyAlignment="1">
      <alignment horizontal="center" vertical="center" wrapText="1"/>
    </xf>
    <xf numFmtId="0" fontId="109" fillId="0" borderId="9" xfId="0" applyFont="1" applyBorder="1" applyAlignment="1">
      <alignment horizontal="justify" vertical="center" wrapText="1"/>
    </xf>
    <xf numFmtId="0" fontId="0" fillId="0" borderId="13" xfId="0" applyFont="1" applyBorder="1"/>
    <xf numFmtId="0" fontId="80" fillId="0" borderId="15" xfId="0" applyFont="1" applyBorder="1" applyAlignment="1">
      <alignment horizontal="center" vertical="center" wrapText="1"/>
    </xf>
    <xf numFmtId="0" fontId="127" fillId="0" borderId="2" xfId="0" applyFont="1" applyBorder="1" applyAlignment="1">
      <alignment horizontal="justify" vertical="center" wrapText="1"/>
    </xf>
    <xf numFmtId="0" fontId="0" fillId="0" borderId="15" xfId="0" applyFont="1" applyBorder="1"/>
    <xf numFmtId="0" fontId="127" fillId="0" borderId="15" xfId="0" applyFont="1" applyBorder="1" applyAlignment="1">
      <alignment horizontal="right" vertical="center" wrapText="1"/>
    </xf>
    <xf numFmtId="0" fontId="127" fillId="0" borderId="14" xfId="0" applyFont="1" applyBorder="1" applyAlignment="1">
      <alignment horizontal="right" vertical="center" wrapText="1"/>
    </xf>
    <xf numFmtId="0" fontId="127" fillId="0" borderId="12" xfId="0" applyFont="1" applyBorder="1" applyAlignment="1">
      <alignment horizontal="justify" vertical="center" wrapText="1"/>
    </xf>
    <xf numFmtId="0" fontId="0" fillId="0" borderId="14" xfId="0" applyFont="1" applyBorder="1"/>
    <xf numFmtId="0" fontId="59" fillId="0" borderId="1" xfId="0" applyFont="1" applyBorder="1" applyAlignment="1">
      <alignment horizontal="justify" vertical="center" wrapText="1"/>
    </xf>
    <xf numFmtId="0" fontId="59" fillId="0" borderId="7" xfId="0" applyFont="1" applyBorder="1" applyAlignment="1">
      <alignment horizontal="justify" vertical="center" wrapText="1"/>
    </xf>
    <xf numFmtId="0" fontId="59" fillId="0" borderId="13" xfId="0" applyFont="1" applyBorder="1" applyAlignment="1">
      <alignment horizontal="justify" vertical="center" wrapText="1"/>
    </xf>
    <xf numFmtId="0" fontId="128" fillId="0" borderId="15" xfId="0" applyFont="1" applyBorder="1" applyAlignment="1">
      <alignment horizontal="justify" vertical="center" wrapText="1"/>
    </xf>
    <xf numFmtId="0" fontId="80" fillId="0" borderId="9" xfId="0" applyFont="1" applyBorder="1" applyAlignment="1">
      <alignment horizontal="justify" vertical="center" wrapText="1"/>
    </xf>
    <xf numFmtId="0" fontId="0" fillId="0" borderId="0" xfId="0" applyFont="1" applyAlignment="1">
      <alignment vertical="top"/>
    </xf>
    <xf numFmtId="0" fontId="59" fillId="0" borderId="0" xfId="0" applyFont="1" applyAlignment="1">
      <alignment horizontal="center" vertical="center"/>
    </xf>
    <xf numFmtId="0" fontId="122" fillId="0" borderId="0" xfId="0" applyFont="1" applyAlignment="1">
      <alignment vertical="center" wrapText="1"/>
    </xf>
    <xf numFmtId="0" fontId="0" fillId="0" borderId="1" xfId="0" applyFont="1" applyBorder="1" applyAlignment="1">
      <alignment horizontal="center" vertical="center" wrapText="1"/>
    </xf>
    <xf numFmtId="0" fontId="0" fillId="0" borderId="0" xfId="0" applyAlignment="1">
      <alignment wrapText="1"/>
    </xf>
    <xf numFmtId="0" fontId="0" fillId="0" borderId="0" xfId="0" applyAlignment="1">
      <alignment vertical="center"/>
    </xf>
    <xf numFmtId="0" fontId="0" fillId="0" borderId="13" xfId="0" applyFont="1" applyBorder="1" applyAlignment="1">
      <alignment horizontal="center" vertical="center" wrapText="1"/>
    </xf>
    <xf numFmtId="0" fontId="0" fillId="0" borderId="0" xfId="0" applyAlignment="1">
      <alignment wrapText="1"/>
    </xf>
    <xf numFmtId="0" fontId="0" fillId="0" borderId="0" xfId="0" applyAlignment="1">
      <alignment horizontal="left"/>
    </xf>
    <xf numFmtId="0" fontId="0" fillId="0" borderId="0" xfId="0" applyAlignment="1">
      <alignment vertical="top" wrapText="1"/>
    </xf>
    <xf numFmtId="0" fontId="0" fillId="0" borderId="0" xfId="0" applyAlignment="1">
      <alignment vertical="top"/>
    </xf>
    <xf numFmtId="0" fontId="20" fillId="0" borderId="1" xfId="0" applyFont="1" applyFill="1" applyBorder="1" applyAlignment="1">
      <alignment vertical="top"/>
    </xf>
    <xf numFmtId="0" fontId="13" fillId="0" borderId="1" xfId="2" applyFont="1" applyFill="1" applyBorder="1" applyAlignment="1">
      <alignment horizontal="center" vertical="center"/>
    </xf>
    <xf numFmtId="0" fontId="17" fillId="0" borderId="0" xfId="0" applyFont="1" applyBorder="1" applyAlignment="1">
      <alignment horizontal="center" vertical="center" wrapText="1"/>
    </xf>
    <xf numFmtId="0" fontId="9" fillId="0" borderId="13" xfId="0" applyFont="1" applyBorder="1" applyAlignment="1">
      <alignment horizontal="center" vertical="center" wrapText="1"/>
    </xf>
    <xf numFmtId="0" fontId="13" fillId="0" borderId="13" xfId="2" applyFont="1" applyFill="1" applyBorder="1" applyAlignment="1">
      <alignment horizontal="center" vertical="center"/>
    </xf>
    <xf numFmtId="0" fontId="20" fillId="0" borderId="1" xfId="2" applyFont="1" applyFill="1" applyBorder="1" applyAlignment="1">
      <alignment horizontal="center" vertical="center" wrapText="1"/>
    </xf>
    <xf numFmtId="0" fontId="8" fillId="0" borderId="0" xfId="0" applyFont="1"/>
    <xf numFmtId="0" fontId="8" fillId="0" borderId="0" xfId="0" applyFont="1" applyAlignment="1">
      <alignment horizontal="left" wrapText="1"/>
    </xf>
    <xf numFmtId="0" fontId="0" fillId="0" borderId="0" xfId="0" applyAlignment="1">
      <alignment horizontal="left" wrapText="1"/>
    </xf>
    <xf numFmtId="0" fontId="0" fillId="0" borderId="26" xfId="0" applyBorder="1" applyAlignment="1">
      <alignment wrapText="1"/>
    </xf>
    <xf numFmtId="0" fontId="97" fillId="26" borderId="0" xfId="13" applyFont="1" applyFill="1" applyBorder="1" applyAlignment="1" applyProtection="1">
      <alignment vertical="center" wrapText="1"/>
    </xf>
    <xf numFmtId="0" fontId="133" fillId="27" borderId="0" xfId="13" applyFont="1" applyFill="1" applyBorder="1" applyAlignment="1" applyProtection="1">
      <alignment vertical="center" wrapText="1"/>
    </xf>
    <xf numFmtId="0" fontId="98" fillId="28" borderId="0" xfId="13" applyFont="1" applyFill="1" applyBorder="1" applyAlignment="1" applyProtection="1">
      <alignment vertical="center" wrapText="1"/>
    </xf>
    <xf numFmtId="0" fontId="97" fillId="24" borderId="0" xfId="13" applyFont="1" applyFill="1" applyBorder="1" applyAlignment="1" applyProtection="1"/>
    <xf numFmtId="0" fontId="107" fillId="0" borderId="0" xfId="13" applyFont="1" applyFill="1" applyBorder="1" applyAlignment="1" applyProtection="1">
      <alignment vertical="center" wrapText="1"/>
    </xf>
    <xf numFmtId="49" fontId="134" fillId="0" borderId="28" xfId="13" applyNumberFormat="1" applyFont="1" applyFill="1" applyBorder="1" applyAlignment="1" applyProtection="1">
      <alignment vertical="center" wrapText="1"/>
    </xf>
    <xf numFmtId="49" fontId="134" fillId="0" borderId="0" xfId="13" applyNumberFormat="1" applyFont="1" applyFill="1" applyBorder="1" applyAlignment="1" applyProtection="1">
      <alignment vertical="center" wrapText="1"/>
    </xf>
    <xf numFmtId="0" fontId="107" fillId="0" borderId="0" xfId="13" applyFont="1" applyBorder="1" applyAlignment="1" applyProtection="1">
      <alignment wrapText="1"/>
    </xf>
    <xf numFmtId="0" fontId="135" fillId="0" borderId="0" xfId="13" applyFont="1" applyFill="1" applyBorder="1" applyAlignment="1" applyProtection="1">
      <alignment vertical="center" wrapText="1"/>
    </xf>
    <xf numFmtId="0" fontId="136" fillId="0" borderId="0" xfId="13" applyFont="1" applyFill="1" applyBorder="1" applyAlignment="1" applyProtection="1">
      <alignment vertical="center" wrapText="1"/>
    </xf>
    <xf numFmtId="0" fontId="7" fillId="0" borderId="0" xfId="12" applyFont="1" applyAlignment="1">
      <alignment wrapText="1"/>
    </xf>
    <xf numFmtId="0" fontId="138" fillId="0" borderId="0" xfId="13" applyFont="1" applyFill="1" applyBorder="1" applyAlignment="1" applyProtection="1">
      <alignment vertical="center" wrapText="1"/>
    </xf>
    <xf numFmtId="0" fontId="97" fillId="0" borderId="0" xfId="13" applyFont="1" applyFill="1" applyBorder="1" applyAlignment="1" applyProtection="1"/>
    <xf numFmtId="0" fontId="129" fillId="0" borderId="0" xfId="0" applyFont="1" applyAlignment="1">
      <alignment vertical="top"/>
    </xf>
    <xf numFmtId="0" fontId="7" fillId="23" borderId="24" xfId="12" applyFont="1" applyFill="1" applyBorder="1" applyAlignment="1"/>
    <xf numFmtId="0" fontId="7" fillId="23" borderId="20" xfId="12" applyFont="1" applyFill="1" applyBorder="1" applyAlignment="1"/>
    <xf numFmtId="0" fontId="142" fillId="23" borderId="0" xfId="13" applyFont="1" applyFill="1" applyBorder="1" applyAlignment="1" applyProtection="1">
      <alignment horizontal="left" vertical="center" wrapText="1"/>
    </xf>
    <xf numFmtId="0" fontId="129" fillId="0" borderId="21" xfId="12" applyFont="1" applyBorder="1" applyAlignment="1">
      <alignment horizontal="center" vertical="center" wrapText="1"/>
    </xf>
    <xf numFmtId="0" fontId="129" fillId="0" borderId="26" xfId="12" applyFont="1" applyFill="1" applyBorder="1" applyAlignment="1">
      <alignment horizontal="center" vertical="center" wrapText="1"/>
    </xf>
    <xf numFmtId="0" fontId="129" fillId="0" borderId="21" xfId="12" applyFont="1" applyFill="1" applyBorder="1" applyAlignment="1">
      <alignment horizontal="center" vertical="center" wrapText="1"/>
    </xf>
    <xf numFmtId="0" fontId="136" fillId="0" borderId="21" xfId="12" applyFont="1" applyFill="1" applyBorder="1" applyAlignment="1">
      <alignment horizontal="center" vertical="center" wrapText="1"/>
    </xf>
    <xf numFmtId="0" fontId="129" fillId="6" borderId="22" xfId="12" applyFont="1" applyFill="1" applyBorder="1" applyAlignment="1">
      <alignment horizontal="center" vertical="center" wrapText="1"/>
    </xf>
    <xf numFmtId="49" fontId="136" fillId="0" borderId="43" xfId="12" applyNumberFormat="1" applyFont="1" applyFill="1" applyBorder="1" applyAlignment="1">
      <alignment horizontal="center" vertical="center" wrapText="1"/>
    </xf>
    <xf numFmtId="49" fontId="144" fillId="0" borderId="28" xfId="6" applyNumberFormat="1" applyFont="1" applyFill="1" applyBorder="1" applyAlignment="1" applyProtection="1">
      <alignment vertical="center" wrapText="1"/>
    </xf>
    <xf numFmtId="49" fontId="144" fillId="24" borderId="28" xfId="6" applyNumberFormat="1" applyFont="1" applyFill="1" applyBorder="1" applyAlignment="1" applyProtection="1">
      <alignment vertical="center" wrapText="1"/>
    </xf>
    <xf numFmtId="49" fontId="136" fillId="0" borderId="0" xfId="12" applyNumberFormat="1" applyFont="1" applyFill="1" applyBorder="1" applyAlignment="1">
      <alignment horizontal="center" vertical="center" wrapText="1"/>
    </xf>
    <xf numFmtId="49" fontId="144" fillId="0" borderId="0" xfId="6" applyNumberFormat="1" applyFont="1" applyFill="1" applyBorder="1" applyAlignment="1" applyProtection="1">
      <alignment vertical="center" wrapText="1"/>
    </xf>
    <xf numFmtId="0" fontId="129" fillId="23" borderId="28" xfId="12" applyFont="1" applyFill="1" applyBorder="1" applyAlignment="1">
      <alignment horizontal="center" vertical="center" wrapText="1"/>
    </xf>
    <xf numFmtId="0" fontId="146" fillId="23" borderId="0" xfId="13" applyFont="1" applyFill="1" applyBorder="1" applyAlignment="1" applyProtection="1">
      <alignment horizontal="center" vertical="center" wrapText="1"/>
    </xf>
    <xf numFmtId="0" fontId="129" fillId="23" borderId="0" xfId="12" applyFont="1" applyFill="1" applyBorder="1" applyAlignment="1">
      <alignment horizontal="center" vertical="center" wrapText="1"/>
    </xf>
    <xf numFmtId="0" fontId="136" fillId="23" borderId="43" xfId="12" applyFont="1" applyFill="1" applyBorder="1" applyAlignment="1">
      <alignment horizontal="center" vertical="center" wrapText="1"/>
    </xf>
    <xf numFmtId="0" fontId="129" fillId="23" borderId="16" xfId="12" applyFont="1" applyFill="1" applyBorder="1" applyAlignment="1">
      <alignment horizontal="center" vertical="center" wrapText="1"/>
    </xf>
    <xf numFmtId="49" fontId="134" fillId="24" borderId="28" xfId="13" applyNumberFormat="1" applyFont="1" applyFill="1" applyBorder="1" applyAlignment="1" applyProtection="1">
      <alignment vertical="center" wrapText="1"/>
    </xf>
    <xf numFmtId="0" fontId="136" fillId="0" borderId="43" xfId="12" applyFont="1" applyFill="1" applyBorder="1" applyAlignment="1">
      <alignment horizontal="center" vertical="center" wrapText="1"/>
    </xf>
    <xf numFmtId="0" fontId="136" fillId="24" borderId="43" xfId="12" applyFont="1" applyFill="1" applyBorder="1" applyAlignment="1">
      <alignment horizontal="center" vertical="center" wrapText="1"/>
    </xf>
    <xf numFmtId="0" fontId="146" fillId="23" borderId="1" xfId="13" applyFont="1" applyFill="1" applyBorder="1" applyAlignment="1" applyProtection="1">
      <alignment horizontal="center" vertical="center" wrapText="1"/>
    </xf>
    <xf numFmtId="0" fontId="107" fillId="0" borderId="0" xfId="13" applyFont="1" applyFill="1" applyBorder="1" applyAlignment="1" applyProtection="1">
      <alignment wrapText="1"/>
    </xf>
    <xf numFmtId="49" fontId="140" fillId="22" borderId="20" xfId="12" applyNumberFormat="1" applyFont="1" applyFill="1" applyBorder="1" applyAlignment="1">
      <alignment horizontal="left" vertical="center"/>
    </xf>
    <xf numFmtId="49" fontId="140" fillId="22" borderId="38" xfId="12" applyNumberFormat="1" applyFont="1" applyFill="1" applyBorder="1" applyAlignment="1">
      <alignment horizontal="left" vertical="center"/>
    </xf>
    <xf numFmtId="0" fontId="7" fillId="23" borderId="49" xfId="12" applyFont="1" applyFill="1" applyBorder="1" applyAlignment="1"/>
    <xf numFmtId="0" fontId="146" fillId="23" borderId="14" xfId="13" applyFont="1" applyFill="1" applyBorder="1" applyAlignment="1" applyProtection="1">
      <alignment horizontal="center" vertical="center" wrapText="1"/>
    </xf>
    <xf numFmtId="0" fontId="136" fillId="0" borderId="0" xfId="12" applyFont="1" applyFill="1" applyBorder="1" applyAlignment="1">
      <alignment horizontal="center" vertical="center" wrapText="1"/>
    </xf>
    <xf numFmtId="0" fontId="137" fillId="0" borderId="0" xfId="13" applyFont="1" applyFill="1" applyBorder="1" applyAlignment="1" applyProtection="1">
      <alignment wrapText="1"/>
    </xf>
    <xf numFmtId="0" fontId="137" fillId="0" borderId="0" xfId="12" applyFont="1" applyFill="1" applyBorder="1" applyAlignment="1">
      <alignment horizontal="center" vertical="center"/>
    </xf>
    <xf numFmtId="0" fontId="107" fillId="0" borderId="0" xfId="13" applyFont="1" applyBorder="1" applyAlignment="1" applyProtection="1"/>
    <xf numFmtId="0" fontId="7" fillId="0" borderId="0" xfId="12" applyFont="1" applyBorder="1" applyAlignment="1">
      <alignment wrapText="1"/>
    </xf>
    <xf numFmtId="0" fontId="7" fillId="0" borderId="0" xfId="12" applyFont="1" applyBorder="1"/>
    <xf numFmtId="0" fontId="27" fillId="0" borderId="0" xfId="6" applyFill="1" applyBorder="1" applyAlignment="1" applyProtection="1">
      <alignment vertical="center" wrapText="1"/>
    </xf>
    <xf numFmtId="0" fontId="145" fillId="0" borderId="0" xfId="3" applyFont="1" applyFill="1" applyBorder="1" applyAlignment="1">
      <alignment vertical="center" wrapText="1"/>
    </xf>
    <xf numFmtId="0" fontId="107" fillId="0" borderId="0" xfId="13" applyFont="1" applyFill="1" applyBorder="1" applyAlignment="1" applyProtection="1">
      <alignment horizontal="left" vertical="center" wrapText="1"/>
    </xf>
    <xf numFmtId="0" fontId="16" fillId="0" borderId="0" xfId="0" applyFont="1" applyAlignment="1">
      <alignment wrapText="1"/>
    </xf>
    <xf numFmtId="0" fontId="147" fillId="0" borderId="0" xfId="0" applyFont="1" applyAlignment="1">
      <alignment vertical="center"/>
    </xf>
    <xf numFmtId="0" fontId="129" fillId="10" borderId="1" xfId="0" applyFont="1" applyFill="1" applyBorder="1" applyAlignment="1">
      <alignment horizontal="left" vertical="center" wrapText="1"/>
    </xf>
    <xf numFmtId="0" fontId="129" fillId="0" borderId="1" xfId="0" applyFont="1" applyBorder="1" applyAlignment="1">
      <alignment horizontal="center" vertical="center"/>
    </xf>
    <xf numFmtId="0" fontId="129" fillId="0" borderId="13" xfId="0" applyFont="1" applyBorder="1" applyAlignment="1">
      <alignment horizontal="center" vertical="center"/>
    </xf>
    <xf numFmtId="0" fontId="149" fillId="0" borderId="1" xfId="0" applyFont="1" applyBorder="1" applyAlignment="1">
      <alignment vertical="center" wrapText="1"/>
    </xf>
    <xf numFmtId="0" fontId="149" fillId="0" borderId="1" xfId="0" applyFont="1" applyBorder="1" applyAlignment="1">
      <alignment horizontal="center" vertical="center" wrapText="1"/>
    </xf>
    <xf numFmtId="0" fontId="150" fillId="0" borderId="1" xfId="0" applyFont="1" applyBorder="1" applyAlignment="1">
      <alignment horizontal="justify" vertical="center" wrapText="1"/>
    </xf>
    <xf numFmtId="0" fontId="149" fillId="2" borderId="1" xfId="0" applyFont="1" applyFill="1" applyBorder="1" applyAlignment="1">
      <alignment vertical="center"/>
    </xf>
    <xf numFmtId="0" fontId="149" fillId="0" borderId="1" xfId="0" applyFont="1" applyBorder="1" applyAlignment="1">
      <alignment horizontal="left" vertical="center" wrapText="1" indent="3"/>
    </xf>
    <xf numFmtId="0" fontId="150" fillId="0" borderId="1" xfId="0" applyFont="1" applyBorder="1" applyAlignment="1">
      <alignment vertical="center" wrapText="1"/>
    </xf>
    <xf numFmtId="0" fontId="149" fillId="0" borderId="1" xfId="0" applyFont="1" applyBorder="1" applyAlignment="1">
      <alignment horizontal="left" vertical="center" wrapText="1" indent="2"/>
    </xf>
    <xf numFmtId="0" fontId="129" fillId="10" borderId="1" xfId="0" applyFont="1" applyFill="1" applyBorder="1" applyAlignment="1">
      <alignment horizontal="center" vertical="center" wrapText="1"/>
    </xf>
    <xf numFmtId="0" fontId="129" fillId="10" borderId="1" xfId="0" applyFont="1" applyFill="1" applyBorder="1" applyAlignment="1">
      <alignment vertical="center" wrapText="1"/>
    </xf>
    <xf numFmtId="0" fontId="6" fillId="10" borderId="1" xfId="0" applyFont="1" applyFill="1" applyBorder="1" applyAlignment="1">
      <alignment vertical="center" wrapText="1"/>
    </xf>
    <xf numFmtId="0" fontId="6" fillId="10" borderId="1" xfId="0" applyFont="1" applyFill="1" applyBorder="1" applyAlignment="1">
      <alignment horizontal="center" vertical="center" wrapText="1"/>
    </xf>
    <xf numFmtId="0" fontId="6" fillId="21" borderId="1" xfId="0" applyFont="1" applyFill="1" applyBorder="1" applyAlignment="1">
      <alignment vertical="center" wrapText="1"/>
    </xf>
    <xf numFmtId="0" fontId="6" fillId="10" borderId="1" xfId="0" applyFont="1" applyFill="1" applyBorder="1" applyAlignment="1">
      <alignment horizontal="justify" vertical="center" wrapText="1"/>
    </xf>
    <xf numFmtId="0" fontId="148" fillId="0" borderId="0" xfId="0" applyFont="1"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151" fillId="0" borderId="1" xfId="0" applyFont="1" applyBorder="1" applyAlignment="1">
      <alignment vertical="center" wrapText="1"/>
    </xf>
    <xf numFmtId="0" fontId="6" fillId="8" borderId="1" xfId="0" applyFont="1" applyFill="1" applyBorder="1" applyAlignment="1">
      <alignment vertical="center" wrapText="1"/>
    </xf>
    <xf numFmtId="0" fontId="129" fillId="0" borderId="1" xfId="0" applyFont="1" applyBorder="1" applyAlignment="1">
      <alignment vertical="center" wrapText="1"/>
    </xf>
    <xf numFmtId="0" fontId="151" fillId="0" borderId="1" xfId="0" applyFont="1" applyBorder="1" applyAlignment="1">
      <alignment horizontal="right" vertical="center" wrapText="1"/>
    </xf>
    <xf numFmtId="0" fontId="148" fillId="0" borderId="0" xfId="0" applyFont="1"/>
    <xf numFmtId="0" fontId="33" fillId="0" borderId="0" xfId="0" applyFont="1" applyAlignment="1">
      <alignment horizontal="left"/>
    </xf>
    <xf numFmtId="0" fontId="152" fillId="0" borderId="0" xfId="0" applyFont="1" applyAlignment="1">
      <alignment horizontal="left"/>
    </xf>
    <xf numFmtId="0" fontId="33" fillId="0" borderId="0" xfId="0" applyFont="1"/>
    <xf numFmtId="0" fontId="6" fillId="0" borderId="1" xfId="0" applyFont="1" applyBorder="1" applyAlignment="1">
      <alignment horizontal="center"/>
    </xf>
    <xf numFmtId="0" fontId="153" fillId="0" borderId="1" xfId="14" applyFont="1" applyFill="1" applyBorder="1" applyAlignment="1">
      <alignment wrapText="1"/>
    </xf>
    <xf numFmtId="49" fontId="154" fillId="6" borderId="55" xfId="14" applyNumberFormat="1" applyFont="1" applyFill="1" applyBorder="1" applyAlignment="1">
      <alignment horizontal="center" vertical="center" wrapText="1"/>
    </xf>
    <xf numFmtId="49" fontId="136" fillId="6" borderId="56" xfId="14" applyNumberFormat="1" applyFont="1" applyFill="1" applyBorder="1" applyAlignment="1">
      <alignment horizontal="center" vertical="center" wrapText="1"/>
    </xf>
    <xf numFmtId="49" fontId="136" fillId="6" borderId="1" xfId="14" applyNumberFormat="1" applyFont="1" applyFill="1" applyBorder="1" applyAlignment="1">
      <alignment horizontal="center" vertical="center" wrapText="1"/>
    </xf>
    <xf numFmtId="49" fontId="136" fillId="6" borderId="57" xfId="14" applyNumberFormat="1" applyFont="1" applyFill="1" applyBorder="1" applyAlignment="1">
      <alignment horizontal="center" vertical="center" wrapText="1"/>
    </xf>
    <xf numFmtId="49" fontId="136" fillId="6" borderId="58" xfId="14" applyNumberFormat="1" applyFont="1" applyFill="1" applyBorder="1" applyAlignment="1">
      <alignment horizontal="center" vertical="center" wrapText="1"/>
    </xf>
    <xf numFmtId="0" fontId="33" fillId="0" borderId="0" xfId="0" applyFont="1" applyAlignment="1">
      <alignment vertical="center"/>
    </xf>
    <xf numFmtId="0" fontId="158" fillId="0" borderId="0" xfId="0" applyFont="1"/>
    <xf numFmtId="0" fontId="159" fillId="0" borderId="0" xfId="0" applyFont="1" applyAlignment="1">
      <alignment vertical="center"/>
    </xf>
    <xf numFmtId="49" fontId="129" fillId="0" borderId="21" xfId="0" applyNumberFormat="1" applyFont="1" applyBorder="1" applyAlignment="1">
      <alignment horizontal="center" vertical="center" wrapText="1"/>
    </xf>
    <xf numFmtId="0" fontId="129" fillId="0" borderId="22" xfId="0" applyFont="1" applyBorder="1" applyAlignment="1">
      <alignment vertical="center" wrapText="1"/>
    </xf>
    <xf numFmtId="49" fontId="5" fillId="0" borderId="32" xfId="0" applyNumberFormat="1" applyFont="1" applyBorder="1" applyAlignment="1">
      <alignment horizontal="center" vertical="center" wrapText="1"/>
    </xf>
    <xf numFmtId="0" fontId="5" fillId="0" borderId="33" xfId="0" applyFont="1" applyBorder="1" applyAlignment="1">
      <alignment vertical="center" wrapText="1"/>
    </xf>
    <xf numFmtId="0" fontId="5" fillId="0" borderId="33" xfId="0" applyFont="1" applyBorder="1" applyAlignment="1">
      <alignment horizontal="left" vertical="center" wrapText="1" indent="1"/>
    </xf>
    <xf numFmtId="49" fontId="107" fillId="0" borderId="32" xfId="0" applyNumberFormat="1" applyFont="1" applyBorder="1" applyAlignment="1">
      <alignment horizontal="center" vertical="center" wrapText="1"/>
    </xf>
    <xf numFmtId="0" fontId="107" fillId="0" borderId="33" xfId="0" applyFont="1" applyBorder="1" applyAlignment="1">
      <alignment horizontal="left" vertical="center" wrapText="1" indent="1"/>
    </xf>
    <xf numFmtId="49" fontId="129" fillId="0" borderId="32" xfId="0" applyNumberFormat="1" applyFont="1" applyBorder="1" applyAlignment="1">
      <alignment horizontal="center" vertical="center" wrapText="1"/>
    </xf>
    <xf numFmtId="0" fontId="129" fillId="0" borderId="33" xfId="0" applyFont="1" applyBorder="1" applyAlignment="1">
      <alignment vertical="center" wrapText="1"/>
    </xf>
    <xf numFmtId="0" fontId="5" fillId="0" borderId="2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2" xfId="0" applyFont="1" applyBorder="1" applyAlignment="1">
      <alignment horizontal="center" vertical="center" wrapText="1"/>
    </xf>
    <xf numFmtId="0" fontId="155" fillId="0" borderId="22" xfId="0" applyFont="1" applyBorder="1" applyAlignment="1">
      <alignment horizontal="center" vertical="center" wrapText="1"/>
    </xf>
    <xf numFmtId="0" fontId="155" fillId="0" borderId="22" xfId="0" applyFont="1" applyBorder="1" applyAlignment="1">
      <alignment horizontal="center" vertical="center" wrapText="1"/>
    </xf>
    <xf numFmtId="0" fontId="141" fillId="0" borderId="21" xfId="0" applyFont="1" applyBorder="1" applyAlignment="1">
      <alignment horizontal="center" vertical="center" wrapText="1"/>
    </xf>
    <xf numFmtId="0" fontId="141" fillId="0" borderId="22" xfId="0" applyFont="1" applyBorder="1" applyAlignment="1">
      <alignment horizontal="center" vertical="center" wrapText="1"/>
    </xf>
    <xf numFmtId="0" fontId="161" fillId="0" borderId="21" xfId="0" applyFont="1" applyBorder="1" applyAlignment="1">
      <alignment horizontal="center" vertical="center" wrapText="1"/>
    </xf>
    <xf numFmtId="49" fontId="162" fillId="8" borderId="32" xfId="0" applyNumberFormat="1" applyFont="1" applyFill="1" applyBorder="1" applyAlignment="1">
      <alignment horizontal="center" vertical="center" wrapText="1"/>
    </xf>
    <xf numFmtId="0" fontId="162" fillId="8" borderId="33" xfId="0" applyFont="1" applyFill="1" applyBorder="1" applyAlignment="1">
      <alignment horizontal="left" vertical="center" wrapText="1" indent="1"/>
    </xf>
    <xf numFmtId="49" fontId="141" fillId="0" borderId="32" xfId="0" applyNumberFormat="1" applyFont="1" applyBorder="1" applyAlignment="1">
      <alignment horizontal="center" vertical="center" wrapText="1"/>
    </xf>
    <xf numFmtId="0" fontId="141" fillId="0" borderId="33" xfId="0" applyFont="1" applyBorder="1" applyAlignment="1">
      <alignment vertical="center" wrapText="1"/>
    </xf>
    <xf numFmtId="49" fontId="163" fillId="0" borderId="32" xfId="0" applyNumberFormat="1" applyFont="1" applyBorder="1" applyAlignment="1">
      <alignment horizontal="center" vertical="center" wrapText="1"/>
    </xf>
    <xf numFmtId="0" fontId="163" fillId="0" borderId="33" xfId="0" applyFont="1" applyBorder="1" applyAlignment="1">
      <alignment vertical="center" wrapText="1"/>
    </xf>
    <xf numFmtId="0" fontId="5" fillId="0" borderId="33" xfId="0" applyFont="1" applyBorder="1" applyAlignment="1">
      <alignment vertical="center"/>
    </xf>
    <xf numFmtId="0" fontId="141" fillId="0" borderId="33" xfId="0" applyFont="1" applyBorder="1" applyAlignment="1">
      <alignment vertical="center"/>
    </xf>
    <xf numFmtId="0" fontId="155" fillId="0" borderId="22" xfId="0" applyFont="1" applyBorder="1" applyAlignment="1">
      <alignment vertical="center" wrapText="1"/>
    </xf>
    <xf numFmtId="0" fontId="155" fillId="0" borderId="33" xfId="0" applyFont="1" applyBorder="1" applyAlignment="1">
      <alignment vertical="center" wrapText="1"/>
    </xf>
    <xf numFmtId="49" fontId="5" fillId="0" borderId="21" xfId="0" applyNumberFormat="1" applyFont="1" applyBorder="1" applyAlignment="1">
      <alignment horizontal="center" vertical="center" wrapText="1"/>
    </xf>
    <xf numFmtId="0" fontId="5" fillId="0" borderId="22" xfId="0" applyFont="1" applyBorder="1" applyAlignment="1">
      <alignment vertical="center" wrapText="1"/>
    </xf>
    <xf numFmtId="0" fontId="161" fillId="0" borderId="33" xfId="0" applyFont="1" applyBorder="1" applyAlignment="1">
      <alignment vertical="center" wrapText="1"/>
    </xf>
    <xf numFmtId="0" fontId="141" fillId="0" borderId="28" xfId="0" applyFont="1" applyBorder="1" applyAlignment="1">
      <alignment horizontal="center" vertical="center" wrapText="1"/>
    </xf>
    <xf numFmtId="0" fontId="166" fillId="0" borderId="33" xfId="0" applyFont="1" applyBorder="1" applyAlignment="1">
      <alignment vertical="center" wrapText="1"/>
    </xf>
    <xf numFmtId="49" fontId="143" fillId="0" borderId="21" xfId="0" applyNumberFormat="1" applyFont="1" applyBorder="1" applyAlignment="1">
      <alignment horizontal="center" vertical="center" wrapText="1"/>
    </xf>
    <xf numFmtId="0" fontId="163" fillId="0" borderId="22" xfId="0" applyFont="1" applyBorder="1" applyAlignment="1">
      <alignment vertical="center" wrapText="1"/>
    </xf>
    <xf numFmtId="0" fontId="163" fillId="0" borderId="22" xfId="0" applyFont="1" applyBorder="1" applyAlignment="1">
      <alignment horizontal="center" vertical="center" wrapText="1"/>
    </xf>
    <xf numFmtId="0" fontId="163" fillId="0" borderId="33" xfId="0" applyFont="1" applyBorder="1" applyAlignment="1">
      <alignment horizontal="center" vertical="center" wrapText="1"/>
    </xf>
    <xf numFmtId="0" fontId="163" fillId="19" borderId="22" xfId="0" applyFont="1" applyFill="1" applyBorder="1" applyAlignment="1">
      <alignment horizontal="center" vertical="center" wrapText="1"/>
    </xf>
    <xf numFmtId="0" fontId="162" fillId="0" borderId="33" xfId="0" applyFont="1" applyBorder="1" applyAlignment="1">
      <alignment vertical="center" wrapText="1"/>
    </xf>
    <xf numFmtId="0" fontId="141" fillId="19" borderId="33" xfId="0" applyFont="1" applyFill="1" applyBorder="1" applyAlignment="1">
      <alignment vertical="center" wrapText="1"/>
    </xf>
    <xf numFmtId="0" fontId="163" fillId="19" borderId="33" xfId="0" applyFont="1" applyFill="1" applyBorder="1" applyAlignment="1">
      <alignment horizontal="center" vertical="center" wrapText="1"/>
    </xf>
    <xf numFmtId="49" fontId="143" fillId="0" borderId="32" xfId="0" applyNumberFormat="1" applyFont="1" applyBorder="1" applyAlignment="1">
      <alignment horizontal="center" vertical="center" wrapText="1"/>
    </xf>
    <xf numFmtId="0" fontId="160" fillId="0" borderId="33" xfId="0" applyFont="1" applyBorder="1" applyAlignment="1">
      <alignment vertical="center" wrapText="1"/>
    </xf>
    <xf numFmtId="0" fontId="160" fillId="0" borderId="33" xfId="0" applyFont="1" applyBorder="1" applyAlignment="1">
      <alignment vertical="center"/>
    </xf>
    <xf numFmtId="0" fontId="161" fillId="0" borderId="33" xfId="0" applyFont="1" applyBorder="1" applyAlignment="1">
      <alignment vertical="center"/>
    </xf>
    <xf numFmtId="0" fontId="155" fillId="0" borderId="33" xfId="0" applyFont="1" applyBorder="1" applyAlignment="1">
      <alignment horizontal="center" vertical="center" wrapText="1"/>
    </xf>
    <xf numFmtId="0" fontId="155" fillId="0" borderId="33" xfId="0" applyFont="1" applyBorder="1" applyAlignment="1">
      <alignment horizontal="center" vertical="center"/>
    </xf>
    <xf numFmtId="0" fontId="141" fillId="0" borderId="33" xfId="0" applyFont="1" applyBorder="1" applyAlignment="1">
      <alignment horizontal="center" vertical="center" wrapText="1"/>
    </xf>
    <xf numFmtId="0" fontId="141" fillId="9" borderId="33" xfId="0" applyFont="1" applyFill="1" applyBorder="1" applyAlignment="1">
      <alignment vertical="center" wrapText="1"/>
    </xf>
    <xf numFmtId="0" fontId="141" fillId="0" borderId="33" xfId="0" applyFont="1" applyBorder="1" applyAlignment="1">
      <alignment horizontal="center" vertical="center"/>
    </xf>
    <xf numFmtId="0" fontId="170" fillId="0" borderId="33" xfId="0" applyFont="1" applyBorder="1" applyAlignment="1">
      <alignment vertical="center"/>
    </xf>
    <xf numFmtId="0" fontId="170" fillId="20" borderId="33" xfId="0" applyFont="1" applyFill="1" applyBorder="1" applyAlignment="1">
      <alignment vertical="center" wrapText="1"/>
    </xf>
    <xf numFmtId="0" fontId="171" fillId="0" borderId="33" xfId="0" applyFont="1" applyBorder="1" applyAlignment="1">
      <alignment horizontal="center" vertical="center" wrapText="1"/>
    </xf>
    <xf numFmtId="0" fontId="171" fillId="0" borderId="33" xfId="0" applyFont="1" applyBorder="1" applyAlignment="1">
      <alignment vertical="center"/>
    </xf>
    <xf numFmtId="49" fontId="172" fillId="0" borderId="21" xfId="0" applyNumberFormat="1" applyFont="1" applyBorder="1" applyAlignment="1">
      <alignment horizontal="center" vertical="center" wrapText="1"/>
    </xf>
    <xf numFmtId="0" fontId="172" fillId="0" borderId="22" xfId="0" applyFont="1" applyBorder="1" applyAlignment="1">
      <alignment vertical="center" wrapText="1"/>
    </xf>
    <xf numFmtId="49" fontId="171" fillId="0" borderId="32" xfId="0" applyNumberFormat="1" applyFont="1" applyBorder="1" applyAlignment="1">
      <alignment horizontal="center" vertical="center" wrapText="1"/>
    </xf>
    <xf numFmtId="0" fontId="171" fillId="0" borderId="33" xfId="0" applyFont="1" applyBorder="1" applyAlignment="1">
      <alignment vertical="center" wrapText="1"/>
    </xf>
    <xf numFmtId="0" fontId="171" fillId="0" borderId="33" xfId="0" applyFont="1" applyBorder="1" applyAlignment="1">
      <alignment horizontal="left" vertical="center" wrapText="1" indent="1"/>
    </xf>
    <xf numFmtId="49" fontId="172" fillId="0" borderId="32" xfId="0" applyNumberFormat="1" applyFont="1" applyBorder="1" applyAlignment="1">
      <alignment horizontal="center" vertical="center" wrapText="1"/>
    </xf>
    <xf numFmtId="0" fontId="172" fillId="0" borderId="33" xfId="0" applyFont="1" applyBorder="1" applyAlignment="1">
      <alignment vertical="center" wrapText="1"/>
    </xf>
    <xf numFmtId="0" fontId="171" fillId="0" borderId="21" xfId="0" applyFont="1" applyBorder="1" applyAlignment="1">
      <alignment horizontal="center" vertical="center" wrapText="1"/>
    </xf>
    <xf numFmtId="0" fontId="171" fillId="0" borderId="32" xfId="0" applyFont="1" applyBorder="1" applyAlignment="1">
      <alignment horizontal="center" vertical="center" wrapText="1"/>
    </xf>
    <xf numFmtId="0" fontId="160" fillId="0" borderId="21" xfId="0" applyFont="1" applyBorder="1" applyAlignment="1">
      <alignment horizontal="center" vertical="center"/>
    </xf>
    <xf numFmtId="0" fontId="160" fillId="0" borderId="22" xfId="0" applyFont="1" applyBorder="1" applyAlignment="1">
      <alignment horizontal="center" vertical="center"/>
    </xf>
    <xf numFmtId="0" fontId="155" fillId="0" borderId="28" xfId="0" applyFont="1" applyBorder="1" applyAlignment="1">
      <alignment vertical="center"/>
    </xf>
    <xf numFmtId="0" fontId="155" fillId="0" borderId="0" xfId="0" applyFont="1" applyAlignment="1">
      <alignment vertical="center" wrapText="1"/>
    </xf>
    <xf numFmtId="0" fontId="155" fillId="0" borderId="16" xfId="0" applyFont="1" applyBorder="1" applyAlignment="1">
      <alignment vertical="center" wrapText="1"/>
    </xf>
    <xf numFmtId="0" fontId="155" fillId="10" borderId="28" xfId="0" applyFont="1" applyFill="1" applyBorder="1" applyAlignment="1">
      <alignment vertical="center" wrapText="1"/>
    </xf>
    <xf numFmtId="0" fontId="155" fillId="0" borderId="24" xfId="0" applyFont="1" applyBorder="1" applyAlignment="1">
      <alignment vertical="center"/>
    </xf>
    <xf numFmtId="0" fontId="155" fillId="0" borderId="38" xfId="0" applyFont="1" applyBorder="1" applyAlignment="1">
      <alignment vertical="center"/>
    </xf>
    <xf numFmtId="0" fontId="155" fillId="0" borderId="26" xfId="0" applyFont="1" applyBorder="1" applyAlignment="1">
      <alignment vertical="center" wrapText="1"/>
    </xf>
    <xf numFmtId="0" fontId="155" fillId="10" borderId="0" xfId="0" applyFont="1" applyFill="1" applyAlignment="1">
      <alignment vertical="top" wrapText="1"/>
    </xf>
    <xf numFmtId="0" fontId="145" fillId="0" borderId="29" xfId="0" applyFont="1" applyBorder="1" applyAlignment="1">
      <alignment horizontal="center" vertical="center" wrapText="1"/>
    </xf>
    <xf numFmtId="0" fontId="155" fillId="10" borderId="0" xfId="0" applyFont="1" applyFill="1" applyAlignment="1">
      <alignment vertical="center" wrapText="1"/>
    </xf>
    <xf numFmtId="0" fontId="155" fillId="10" borderId="16" xfId="0" applyFont="1" applyFill="1" applyBorder="1" applyAlignment="1">
      <alignment vertical="center" wrapText="1"/>
    </xf>
    <xf numFmtId="0" fontId="155" fillId="0" borderId="25" xfId="0" applyFont="1" applyBorder="1" applyAlignment="1">
      <alignment horizontal="center" vertical="center" wrapText="1"/>
    </xf>
    <xf numFmtId="49" fontId="160" fillId="0" borderId="21" xfId="0" applyNumberFormat="1" applyFont="1" applyBorder="1" applyAlignment="1">
      <alignment horizontal="center" vertical="center" wrapText="1"/>
    </xf>
    <xf numFmtId="0" fontId="160" fillId="0" borderId="22" xfId="0" applyFont="1" applyBorder="1" applyAlignment="1">
      <alignment vertical="center" wrapText="1"/>
    </xf>
    <xf numFmtId="49" fontId="174" fillId="0" borderId="32" xfId="0" applyNumberFormat="1" applyFont="1" applyBorder="1" applyAlignment="1">
      <alignment horizontal="center" vertical="center" wrapText="1"/>
    </xf>
    <xf numFmtId="0" fontId="174" fillId="0" borderId="33" xfId="0" applyFont="1" applyBorder="1" applyAlignment="1">
      <alignment horizontal="left" vertical="center" wrapText="1" indent="1"/>
    </xf>
    <xf numFmtId="0" fontId="174" fillId="0" borderId="33" xfId="0" applyFont="1" applyBorder="1" applyAlignment="1">
      <alignment horizontal="left" vertical="center" wrapText="1" indent="5"/>
    </xf>
    <xf numFmtId="0" fontId="174" fillId="0" borderId="33" xfId="0" applyFont="1" applyBorder="1" applyAlignment="1">
      <alignment horizontal="left" vertical="center" wrapText="1" indent="10"/>
    </xf>
    <xf numFmtId="49" fontId="160" fillId="0" borderId="32" xfId="0" applyNumberFormat="1" applyFont="1" applyBorder="1" applyAlignment="1">
      <alignment horizontal="center" vertical="center" wrapText="1"/>
    </xf>
    <xf numFmtId="0" fontId="155" fillId="14" borderId="33" xfId="0" applyFont="1" applyFill="1" applyBorder="1" applyAlignment="1">
      <alignment vertical="center" wrapText="1"/>
    </xf>
    <xf numFmtId="0" fontId="160" fillId="14" borderId="33" xfId="0" applyFont="1" applyFill="1" applyBorder="1" applyAlignment="1">
      <alignment vertical="center"/>
    </xf>
    <xf numFmtId="0" fontId="160" fillId="0" borderId="33" xfId="0" applyFont="1" applyBorder="1" applyAlignment="1">
      <alignment horizontal="center" vertical="center" wrapText="1"/>
    </xf>
    <xf numFmtId="0" fontId="155" fillId="10" borderId="35" xfId="0" applyFont="1" applyFill="1" applyBorder="1" applyAlignment="1">
      <alignment vertical="center"/>
    </xf>
    <xf numFmtId="0" fontId="155" fillId="0" borderId="16" xfId="0" applyFont="1" applyBorder="1" applyAlignment="1">
      <alignment horizontal="center" vertical="center" wrapText="1"/>
    </xf>
    <xf numFmtId="0" fontId="155" fillId="0" borderId="22" xfId="0" applyFont="1" applyBorder="1" applyAlignment="1">
      <alignment vertical="center" wrapText="1"/>
    </xf>
    <xf numFmtId="0" fontId="155" fillId="20" borderId="22" xfId="0" applyFont="1" applyFill="1" applyBorder="1" applyAlignment="1">
      <alignment vertical="center" wrapText="1"/>
    </xf>
    <xf numFmtId="0" fontId="155" fillId="20" borderId="33" xfId="0" applyFont="1" applyFill="1" applyBorder="1" applyAlignment="1">
      <alignment vertical="center" wrapText="1"/>
    </xf>
    <xf numFmtId="0" fontId="167" fillId="8" borderId="33" xfId="0" applyFont="1" applyFill="1" applyBorder="1" applyAlignment="1">
      <alignment horizontal="left" vertical="center" wrapText="1" indent="2"/>
    </xf>
    <xf numFmtId="49" fontId="175" fillId="0" borderId="32" xfId="0" applyNumberFormat="1" applyFont="1" applyBorder="1" applyAlignment="1">
      <alignment horizontal="center" vertical="center" wrapText="1"/>
    </xf>
    <xf numFmtId="0" fontId="150" fillId="10" borderId="13" xfId="0" applyFont="1" applyFill="1" applyBorder="1" applyAlignment="1">
      <alignment horizontal="center" vertical="center" wrapText="1"/>
    </xf>
    <xf numFmtId="0" fontId="150" fillId="10" borderId="9" xfId="0" applyFont="1" applyFill="1" applyBorder="1" applyAlignment="1">
      <alignment horizontal="center" vertical="center" wrapText="1"/>
    </xf>
    <xf numFmtId="0" fontId="150" fillId="10" borderId="3" xfId="0" applyFont="1" applyFill="1" applyBorder="1" applyAlignment="1">
      <alignment vertical="center" wrapText="1"/>
    </xf>
    <xf numFmtId="0" fontId="150" fillId="10" borderId="8" xfId="0" applyFont="1" applyFill="1" applyBorder="1" applyAlignment="1">
      <alignment vertical="center" wrapText="1"/>
    </xf>
    <xf numFmtId="0" fontId="150" fillId="10" borderId="15" xfId="0" applyFont="1" applyFill="1" applyBorder="1" applyAlignment="1">
      <alignment horizontal="center" vertical="center" wrapText="1"/>
    </xf>
    <xf numFmtId="0" fontId="150" fillId="10" borderId="2" xfId="0" applyFont="1" applyFill="1" applyBorder="1" applyAlignment="1">
      <alignment horizontal="center" vertical="center" wrapText="1"/>
    </xf>
    <xf numFmtId="0" fontId="150" fillId="10" borderId="8" xfId="0" applyFont="1" applyFill="1" applyBorder="1" applyAlignment="1">
      <alignment horizontal="center" vertical="center" wrapText="1"/>
    </xf>
    <xf numFmtId="0" fontId="150" fillId="10" borderId="14" xfId="0" applyFont="1" applyFill="1" applyBorder="1" applyAlignment="1">
      <alignment horizontal="center" vertical="center" wrapText="1"/>
    </xf>
    <xf numFmtId="0" fontId="150" fillId="10" borderId="12" xfId="0" applyFont="1" applyFill="1" applyBorder="1" applyAlignment="1">
      <alignment horizontal="center" vertical="center" wrapText="1"/>
    </xf>
    <xf numFmtId="0" fontId="42" fillId="0" borderId="0" xfId="0" applyFont="1" applyFill="1" applyAlignment="1">
      <alignment vertical="center"/>
    </xf>
    <xf numFmtId="0" fontId="172" fillId="0" borderId="1" xfId="0" applyFont="1" applyFill="1" applyBorder="1" applyAlignment="1">
      <alignment horizontal="center" vertical="center" wrapText="1"/>
    </xf>
    <xf numFmtId="0" fontId="176" fillId="0" borderId="1" xfId="0" applyFont="1" applyFill="1" applyBorder="1" applyAlignment="1">
      <alignment horizontal="center" vertical="center" wrapText="1"/>
    </xf>
    <xf numFmtId="0" fontId="171" fillId="0" borderId="1" xfId="0" applyFont="1" applyFill="1" applyBorder="1" applyAlignment="1">
      <alignment horizontal="center" vertical="center" wrapText="1"/>
    </xf>
    <xf numFmtId="0" fontId="161" fillId="0" borderId="1" xfId="0" applyFont="1" applyFill="1" applyBorder="1" applyAlignment="1">
      <alignment horizontal="center" vertical="center" wrapText="1"/>
    </xf>
    <xf numFmtId="0" fontId="161" fillId="0" borderId="8" xfId="0" applyFont="1" applyFill="1" applyBorder="1" applyAlignment="1">
      <alignment vertical="center" wrapText="1"/>
    </xf>
    <xf numFmtId="0" fontId="161" fillId="0" borderId="1" xfId="0" applyFont="1" applyFill="1" applyBorder="1" applyAlignment="1">
      <alignment vertical="center" wrapText="1"/>
    </xf>
    <xf numFmtId="0" fontId="138" fillId="6" borderId="1" xfId="0" applyFont="1" applyFill="1" applyBorder="1" applyAlignment="1">
      <alignment vertical="center" wrapText="1"/>
    </xf>
    <xf numFmtId="0" fontId="173" fillId="6" borderId="1" xfId="0" applyFont="1" applyFill="1" applyBorder="1" applyAlignment="1">
      <alignment vertical="center" wrapText="1"/>
    </xf>
    <xf numFmtId="0" fontId="176" fillId="0" borderId="1" xfId="0" applyFont="1" applyFill="1" applyBorder="1" applyAlignment="1">
      <alignment vertical="center" wrapText="1"/>
    </xf>
    <xf numFmtId="0" fontId="138" fillId="0" borderId="1" xfId="0" applyFont="1" applyFill="1" applyBorder="1" applyAlignment="1">
      <alignment vertical="center" wrapText="1"/>
    </xf>
    <xf numFmtId="0" fontId="173" fillId="0" borderId="1" xfId="0" applyFont="1" applyFill="1" applyBorder="1" applyAlignment="1">
      <alignment vertical="center" wrapText="1"/>
    </xf>
    <xf numFmtId="0" fontId="5" fillId="0" borderId="1" xfId="0" applyFont="1" applyFill="1" applyBorder="1" applyAlignment="1">
      <alignment vertical="center" wrapText="1"/>
    </xf>
    <xf numFmtId="0" fontId="141" fillId="0" borderId="1" xfId="0" applyFont="1" applyFill="1" applyBorder="1" applyAlignment="1">
      <alignment vertical="center" wrapText="1"/>
    </xf>
    <xf numFmtId="0" fontId="155" fillId="10" borderId="1" xfId="0" applyFont="1" applyFill="1" applyBorder="1" applyAlignment="1">
      <alignment horizontal="center" vertical="center" wrapText="1"/>
    </xf>
    <xf numFmtId="0" fontId="148" fillId="0" borderId="0" xfId="0" applyFont="1" applyFill="1" applyAlignment="1">
      <alignment vertical="top"/>
    </xf>
    <xf numFmtId="0" fontId="129" fillId="0" borderId="0" xfId="0" applyFont="1" applyFill="1" applyAlignment="1">
      <alignment wrapText="1"/>
    </xf>
    <xf numFmtId="0" fontId="148" fillId="0" borderId="0" xfId="0" applyFont="1" applyFill="1" applyAlignment="1"/>
    <xf numFmtId="0" fontId="5" fillId="0" borderId="1" xfId="0" applyFont="1" applyBorder="1"/>
    <xf numFmtId="0" fontId="5" fillId="0" borderId="1" xfId="0" applyFont="1" applyBorder="1" applyAlignment="1">
      <alignment horizontal="center" vertical="center"/>
    </xf>
    <xf numFmtId="0" fontId="107" fillId="0" borderId="1" xfId="0" applyFont="1" applyBorder="1" applyAlignment="1">
      <alignment horizontal="justify" vertical="center" wrapText="1"/>
    </xf>
    <xf numFmtId="0" fontId="5" fillId="0" borderId="1" xfId="0" applyFont="1" applyBorder="1" applyAlignment="1">
      <alignment horizontal="justify" vertical="center" wrapText="1"/>
    </xf>
    <xf numFmtId="0" fontId="107" fillId="0" borderId="1" xfId="0" applyFont="1" applyBorder="1" applyAlignment="1">
      <alignment horizontal="center" vertical="center"/>
    </xf>
    <xf numFmtId="0" fontId="180" fillId="0" borderId="0" xfId="2" applyFont="1" applyFill="1" applyBorder="1">
      <alignment vertical="center"/>
    </xf>
    <xf numFmtId="0" fontId="141" fillId="0" borderId="1" xfId="0" applyFont="1" applyBorder="1" applyAlignment="1">
      <alignment horizontal="center" vertical="center" wrapText="1"/>
    </xf>
    <xf numFmtId="0" fontId="141" fillId="0" borderId="1" xfId="0" applyFont="1" applyBorder="1" applyAlignment="1">
      <alignment vertical="center" wrapText="1"/>
    </xf>
    <xf numFmtId="0" fontId="171" fillId="0" borderId="1" xfId="0" applyFont="1" applyBorder="1" applyAlignment="1">
      <alignment horizontal="center" vertical="center" wrapText="1"/>
    </xf>
    <xf numFmtId="0" fontId="171" fillId="0" borderId="1" xfId="0" applyFont="1" applyBorder="1" applyAlignment="1">
      <alignment vertical="center" wrapText="1"/>
    </xf>
    <xf numFmtId="0" fontId="141" fillId="9" borderId="1" xfId="0" applyFont="1" applyFill="1" applyBorder="1" applyAlignment="1">
      <alignment vertical="center" wrapText="1"/>
    </xf>
    <xf numFmtId="0" fontId="138" fillId="0" borderId="1" xfId="0" applyFont="1" applyBorder="1" applyAlignment="1">
      <alignment vertical="center" wrapText="1"/>
    </xf>
    <xf numFmtId="0" fontId="143" fillId="0" borderId="1" xfId="0" applyFont="1" applyBorder="1" applyAlignment="1">
      <alignment vertical="center" wrapText="1"/>
    </xf>
    <xf numFmtId="0" fontId="147" fillId="0" borderId="0" xfId="0" applyFont="1"/>
    <xf numFmtId="0" fontId="129" fillId="0" borderId="0" xfId="0" applyFont="1"/>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107" fillId="0" borderId="1" xfId="0" applyFont="1" applyBorder="1" applyAlignment="1">
      <alignment vertical="center" wrapText="1"/>
    </xf>
    <xf numFmtId="0" fontId="107" fillId="0" borderId="1" xfId="0" applyFont="1" applyFill="1" applyBorder="1" applyAlignment="1">
      <alignment horizontal="right" vertical="center" wrapText="1"/>
    </xf>
    <xf numFmtId="0" fontId="183" fillId="0" borderId="1" xfId="0" applyFont="1" applyBorder="1" applyAlignment="1">
      <alignment vertical="center" wrapText="1"/>
    </xf>
    <xf numFmtId="0" fontId="136" fillId="0" borderId="1" xfId="0" applyFont="1" applyBorder="1" applyAlignment="1">
      <alignment vertical="center" wrapText="1"/>
    </xf>
    <xf numFmtId="9" fontId="5" fillId="0" borderId="1" xfId="0" applyNumberFormat="1" applyFont="1" applyBorder="1" applyAlignment="1">
      <alignment horizontal="center" vertical="center" wrapText="1"/>
    </xf>
    <xf numFmtId="0" fontId="107" fillId="0" borderId="1" xfId="0" applyFont="1" applyBorder="1" applyAlignment="1">
      <alignment horizontal="center" vertical="center" wrapText="1"/>
    </xf>
    <xf numFmtId="0" fontId="5" fillId="0" borderId="1" xfId="0" applyFont="1" applyBorder="1" applyAlignment="1">
      <alignment vertical="center"/>
    </xf>
    <xf numFmtId="0" fontId="136" fillId="0" borderId="1" xfId="0" applyFont="1" applyBorder="1" applyAlignment="1">
      <alignment vertical="center"/>
    </xf>
    <xf numFmtId="0" fontId="147" fillId="0" borderId="0" xfId="0" applyFont="1" applyBorder="1"/>
    <xf numFmtId="0" fontId="107" fillId="0" borderId="0" xfId="0" applyFont="1"/>
    <xf numFmtId="0" fontId="107" fillId="0" borderId="1" xfId="0" applyFont="1" applyBorder="1" applyAlignment="1">
      <alignment horizontal="center"/>
    </xf>
    <xf numFmtId="0" fontId="5" fillId="0" borderId="1" xfId="0" applyFont="1" applyBorder="1" applyAlignment="1">
      <alignment horizontal="center"/>
    </xf>
    <xf numFmtId="0" fontId="147" fillId="0" borderId="0" xfId="0" applyFont="1" applyFill="1"/>
    <xf numFmtId="0" fontId="184" fillId="14" borderId="1" xfId="0" applyFont="1" applyFill="1" applyBorder="1" applyAlignment="1">
      <alignment vertical="center" wrapText="1"/>
    </xf>
    <xf numFmtId="0" fontId="184" fillId="14" borderId="14" xfId="0" applyFont="1" applyFill="1" applyBorder="1" applyAlignment="1">
      <alignment vertical="center" wrapText="1"/>
    </xf>
    <xf numFmtId="0" fontId="5" fillId="0" borderId="7" xfId="0" applyFont="1" applyBorder="1" applyAlignment="1">
      <alignment horizontal="left" vertical="center" wrapText="1" indent="3"/>
    </xf>
    <xf numFmtId="0" fontId="129" fillId="0" borderId="7" xfId="0" applyFont="1" applyBorder="1" applyAlignment="1">
      <alignment vertical="center" wrapText="1"/>
    </xf>
    <xf numFmtId="0" fontId="5" fillId="14" borderId="1" xfId="0" applyFont="1" applyFill="1" applyBorder="1" applyAlignment="1">
      <alignment vertical="center" wrapText="1"/>
    </xf>
    <xf numFmtId="0" fontId="107"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107" fillId="0" borderId="0" xfId="0" applyFont="1" applyAlignment="1">
      <alignment vertical="center" wrapText="1"/>
    </xf>
    <xf numFmtId="0" fontId="107" fillId="0" borderId="0" xfId="0" applyFont="1" applyBorder="1" applyAlignment="1">
      <alignment vertical="center" wrapText="1"/>
    </xf>
    <xf numFmtId="0" fontId="137" fillId="0" borderId="0" xfId="0" applyFont="1" applyBorder="1" applyAlignment="1">
      <alignment vertical="center" wrapText="1"/>
    </xf>
    <xf numFmtId="0" fontId="136" fillId="0" borderId="1" xfId="0" applyFont="1" applyBorder="1" applyAlignment="1">
      <alignment horizontal="center" vertical="center" wrapText="1"/>
    </xf>
    <xf numFmtId="0" fontId="180" fillId="0" borderId="0" xfId="0" applyFont="1"/>
    <xf numFmtId="0" fontId="131" fillId="0" borderId="0" xfId="0" applyFont="1" applyBorder="1"/>
    <xf numFmtId="0" fontId="107" fillId="0" borderId="0" xfId="0" applyFont="1" applyAlignment="1">
      <alignment horizontal="center" vertical="center" wrapText="1"/>
    </xf>
    <xf numFmtId="0" fontId="107" fillId="0" borderId="0" xfId="0" applyFont="1" applyBorder="1" applyAlignment="1">
      <alignment horizontal="center" vertical="center"/>
    </xf>
    <xf numFmtId="0" fontId="107" fillId="0" borderId="0" xfId="0" applyFont="1" applyBorder="1" applyAlignment="1">
      <alignment horizontal="center" vertical="center" wrapText="1"/>
    </xf>
    <xf numFmtId="0" fontId="107" fillId="9" borderId="1" xfId="0" applyFont="1" applyFill="1" applyBorder="1" applyAlignment="1">
      <alignment vertical="center"/>
    </xf>
    <xf numFmtId="0" fontId="107" fillId="0" borderId="1" xfId="0" applyFont="1" applyBorder="1" applyAlignment="1">
      <alignment vertical="center"/>
    </xf>
    <xf numFmtId="0" fontId="107" fillId="20" borderId="1" xfId="0" applyFont="1" applyFill="1" applyBorder="1" applyAlignment="1">
      <alignment vertical="center"/>
    </xf>
    <xf numFmtId="0" fontId="185" fillId="0" borderId="0" xfId="0" applyFont="1" applyAlignment="1">
      <alignment horizontal="left" vertical="center"/>
    </xf>
    <xf numFmtId="0" fontId="159" fillId="0" borderId="0" xfId="0" applyFont="1"/>
    <xf numFmtId="0" fontId="107" fillId="15" borderId="59" xfId="14" applyFont="1" applyFill="1" applyBorder="1" applyAlignment="1">
      <alignment wrapText="1"/>
    </xf>
    <xf numFmtId="0" fontId="136" fillId="0" borderId="60" xfId="14" applyFont="1" applyFill="1" applyBorder="1" applyAlignment="1">
      <alignment horizontal="center" wrapText="1"/>
    </xf>
    <xf numFmtId="0" fontId="107" fillId="0" borderId="61" xfId="14" applyFont="1" applyFill="1" applyBorder="1" applyAlignment="1">
      <alignment wrapText="1"/>
    </xf>
    <xf numFmtId="0" fontId="107" fillId="15" borderId="62" xfId="14" applyFont="1" applyFill="1" applyBorder="1" applyAlignment="1">
      <alignment wrapText="1"/>
    </xf>
    <xf numFmtId="0" fontId="107" fillId="15" borderId="63" xfId="14" applyFont="1" applyFill="1" applyBorder="1" applyAlignment="1">
      <alignment wrapText="1"/>
    </xf>
    <xf numFmtId="0" fontId="136" fillId="15" borderId="63" xfId="14" applyFont="1" applyFill="1" applyBorder="1" applyAlignment="1">
      <alignment horizontal="center" wrapText="1"/>
    </xf>
    <xf numFmtId="0" fontId="107" fillId="10" borderId="62" xfId="14" applyFont="1" applyFill="1" applyBorder="1" applyAlignment="1">
      <alignment wrapText="1"/>
    </xf>
    <xf numFmtId="0" fontId="107" fillId="10" borderId="63" xfId="14" applyFont="1" applyFill="1" applyBorder="1" applyAlignment="1">
      <alignment wrapText="1"/>
    </xf>
    <xf numFmtId="0" fontId="107" fillId="0" borderId="64" xfId="14" applyFont="1" applyFill="1" applyBorder="1" applyAlignment="1">
      <alignment wrapText="1"/>
    </xf>
    <xf numFmtId="0" fontId="107" fillId="0" borderId="62" xfId="14" applyFont="1" applyFill="1" applyBorder="1" applyAlignment="1">
      <alignment wrapText="1"/>
    </xf>
    <xf numFmtId="0" fontId="107" fillId="0" borderId="63" xfId="14" applyFont="1" applyFill="1" applyBorder="1" applyAlignment="1">
      <alignment wrapText="1"/>
    </xf>
    <xf numFmtId="0" fontId="107" fillId="0" borderId="65" xfId="14" applyFont="1" applyFill="1" applyBorder="1" applyAlignment="1">
      <alignment wrapText="1"/>
    </xf>
    <xf numFmtId="0" fontId="107" fillId="0" borderId="66" xfId="14" applyFont="1" applyFill="1" applyBorder="1" applyAlignment="1">
      <alignment wrapText="1"/>
    </xf>
    <xf numFmtId="0" fontId="107" fillId="0" borderId="67" xfId="14" applyFont="1" applyFill="1" applyBorder="1" applyAlignment="1">
      <alignment wrapText="1"/>
    </xf>
    <xf numFmtId="0" fontId="107" fillId="0" borderId="68" xfId="14" applyFont="1" applyFill="1" applyBorder="1" applyAlignment="1">
      <alignment wrapText="1"/>
    </xf>
    <xf numFmtId="0" fontId="155" fillId="0" borderId="21" xfId="0" applyFont="1" applyBorder="1" applyAlignment="1">
      <alignment horizontal="center" vertical="center" wrapText="1"/>
    </xf>
    <xf numFmtId="0" fontId="155" fillId="10" borderId="16" xfId="0" applyFont="1" applyFill="1" applyBorder="1" applyAlignment="1">
      <alignment horizontal="center" vertical="center" wrapText="1"/>
    </xf>
    <xf numFmtId="0" fontId="155" fillId="10" borderId="33" xfId="0" applyFont="1" applyFill="1" applyBorder="1" applyAlignment="1">
      <alignment horizontal="center" vertical="center" wrapText="1"/>
    </xf>
    <xf numFmtId="0" fontId="167" fillId="8" borderId="33" xfId="0" applyFont="1" applyFill="1" applyBorder="1" applyAlignment="1">
      <alignment horizontal="left" vertical="center" wrapText="1" indent="1"/>
    </xf>
    <xf numFmtId="49" fontId="155" fillId="0" borderId="21" xfId="0" applyNumberFormat="1" applyFont="1" applyBorder="1" applyAlignment="1">
      <alignment horizontal="center" vertical="center" wrapText="1"/>
    </xf>
    <xf numFmtId="49" fontId="167" fillId="8" borderId="32" xfId="0" applyNumberFormat="1" applyFont="1" applyFill="1" applyBorder="1" applyAlignment="1">
      <alignment horizontal="center" vertical="center" wrapText="1"/>
    </xf>
    <xf numFmtId="0" fontId="167" fillId="8" borderId="33" xfId="0" applyFont="1" applyFill="1" applyBorder="1" applyAlignment="1">
      <alignment vertical="center" wrapText="1"/>
    </xf>
    <xf numFmtId="49" fontId="155" fillId="0" borderId="32" xfId="0" applyNumberFormat="1" applyFont="1" applyBorder="1" applyAlignment="1">
      <alignment horizontal="center" vertical="center" wrapText="1"/>
    </xf>
    <xf numFmtId="49" fontId="166" fillId="0" borderId="32" xfId="0" applyNumberFormat="1" applyFont="1" applyBorder="1" applyAlignment="1">
      <alignment horizontal="center" vertical="center" wrapText="1"/>
    </xf>
    <xf numFmtId="0" fontId="155" fillId="10" borderId="28" xfId="0" applyFont="1" applyFill="1" applyBorder="1" applyAlignment="1">
      <alignment horizontal="center" vertical="center" wrapText="1"/>
    </xf>
    <xf numFmtId="0" fontId="155" fillId="0" borderId="28" xfId="0" applyFont="1" applyBorder="1" applyAlignment="1">
      <alignment horizontal="center" vertical="center" wrapText="1"/>
    </xf>
    <xf numFmtId="0" fontId="155" fillId="10" borderId="44" xfId="0" applyFont="1" applyFill="1" applyBorder="1" applyAlignment="1">
      <alignment horizontal="center" vertical="center" wrapText="1"/>
    </xf>
    <xf numFmtId="49" fontId="155" fillId="8" borderId="32" xfId="0" applyNumberFormat="1" applyFont="1" applyFill="1" applyBorder="1" applyAlignment="1">
      <alignment horizontal="center" vertical="center" wrapText="1"/>
    </xf>
    <xf numFmtId="49" fontId="166" fillId="8" borderId="32" xfId="0" applyNumberFormat="1" applyFont="1" applyFill="1" applyBorder="1" applyAlignment="1">
      <alignment horizontal="center" vertical="center" wrapText="1"/>
    </xf>
    <xf numFmtId="49" fontId="161" fillId="0" borderId="21" xfId="0" applyNumberFormat="1" applyFont="1" applyBorder="1" applyAlignment="1">
      <alignment horizontal="center" vertical="center" wrapText="1"/>
    </xf>
    <xf numFmtId="49" fontId="161" fillId="0" borderId="32" xfId="0" applyNumberFormat="1" applyFont="1" applyBorder="1" applyAlignment="1">
      <alignment horizontal="center" vertical="center" wrapText="1"/>
    </xf>
    <xf numFmtId="49" fontId="173" fillId="0" borderId="32" xfId="0" applyNumberFormat="1" applyFont="1" applyBorder="1" applyAlignment="1">
      <alignment horizontal="center" vertical="center" wrapText="1"/>
    </xf>
    <xf numFmtId="49" fontId="186" fillId="0" borderId="32" xfId="0" applyNumberFormat="1" applyFont="1" applyBorder="1" applyAlignment="1">
      <alignment horizontal="center" vertical="center" wrapText="1"/>
    </xf>
    <xf numFmtId="0" fontId="143" fillId="0" borderId="0" xfId="0" applyFont="1" applyFill="1" applyAlignment="1">
      <alignment wrapText="1"/>
    </xf>
    <xf numFmtId="0" fontId="187" fillId="0" borderId="0" xfId="6" applyFont="1" applyFill="1" applyBorder="1" applyAlignment="1" applyProtection="1">
      <alignment vertical="center" wrapText="1"/>
    </xf>
    <xf numFmtId="0" fontId="107" fillId="0" borderId="0" xfId="13" applyFont="1" applyFill="1" applyBorder="1" applyAlignment="1" applyProtection="1">
      <alignment vertical="top" wrapText="1"/>
    </xf>
    <xf numFmtId="0" fontId="16" fillId="8" borderId="14" xfId="0" applyFont="1" applyFill="1" applyBorder="1" applyAlignment="1">
      <alignment horizontal="center" vertical="center" wrapText="1"/>
    </xf>
    <xf numFmtId="0" fontId="0" fillId="0" borderId="0" xfId="0" applyAlignment="1">
      <alignment wrapText="1"/>
    </xf>
    <xf numFmtId="0" fontId="21" fillId="8" borderId="1" xfId="0" applyFont="1" applyFill="1" applyBorder="1" applyAlignment="1">
      <alignment horizontal="center" vertical="center" wrapText="1"/>
    </xf>
    <xf numFmtId="0" fontId="21" fillId="8"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center"/>
    </xf>
    <xf numFmtId="0" fontId="65" fillId="0" borderId="0" xfId="0" applyFont="1" applyAlignment="1">
      <alignment vertical="center" wrapText="1"/>
    </xf>
    <xf numFmtId="0" fontId="65" fillId="0" borderId="0" xfId="0" applyFont="1"/>
    <xf numFmtId="0" fontId="155" fillId="10" borderId="3" xfId="0" applyFont="1" applyFill="1" applyBorder="1" applyAlignment="1">
      <alignment horizontal="center" vertical="center" wrapText="1"/>
    </xf>
    <xf numFmtId="0" fontId="155" fillId="10" borderId="15" xfId="0" applyFont="1" applyFill="1" applyBorder="1" applyAlignment="1">
      <alignment horizontal="center" vertical="center" wrapText="1"/>
    </xf>
    <xf numFmtId="0" fontId="155" fillId="10" borderId="9" xfId="0" applyFont="1" applyFill="1" applyBorder="1" applyAlignment="1">
      <alignment horizontal="center" vertical="center" wrapText="1"/>
    </xf>
    <xf numFmtId="0" fontId="107"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0" fillId="0" borderId="1" xfId="0" applyBorder="1" applyAlignment="1">
      <alignment horizontal="center" vertical="center" wrapText="1"/>
    </xf>
    <xf numFmtId="3" fontId="59" fillId="10" borderId="1" xfId="0" applyNumberFormat="1" applyFont="1" applyFill="1" applyBorder="1" applyAlignment="1">
      <alignment horizontal="right"/>
    </xf>
    <xf numFmtId="3" fontId="59" fillId="10" borderId="1" xfId="0" applyNumberFormat="1" applyFont="1" applyFill="1" applyBorder="1"/>
    <xf numFmtId="0" fontId="0" fillId="10" borderId="1" xfId="0" applyFill="1" applyBorder="1"/>
    <xf numFmtId="3" fontId="16" fillId="10" borderId="1" xfId="20" applyNumberFormat="1" applyFill="1" applyBorder="1" applyAlignment="1">
      <alignment horizontal="center" vertical="center" wrapText="1"/>
    </xf>
    <xf numFmtId="0" fontId="3" fillId="10" borderId="1" xfId="20" applyFont="1" applyFill="1" applyBorder="1" applyAlignment="1">
      <alignment vertical="center" wrapText="1"/>
    </xf>
    <xf numFmtId="0" fontId="188" fillId="10" borderId="1" xfId="20" applyFont="1" applyFill="1" applyBorder="1" applyAlignment="1">
      <alignment horizontal="right" vertical="center" wrapText="1"/>
    </xf>
    <xf numFmtId="0" fontId="3" fillId="10" borderId="1" xfId="20" applyFont="1" applyFill="1" applyBorder="1" applyAlignment="1">
      <alignment horizontal="right" vertical="center" wrapText="1"/>
    </xf>
    <xf numFmtId="0" fontId="170" fillId="10" borderId="1" xfId="20" applyFont="1" applyFill="1" applyBorder="1" applyAlignment="1">
      <alignment vertical="center" wrapText="1"/>
    </xf>
    <xf numFmtId="3" fontId="59" fillId="10" borderId="1" xfId="20" applyNumberFormat="1" applyFont="1" applyFill="1" applyBorder="1" applyAlignment="1">
      <alignment horizontal="right" vertical="center"/>
    </xf>
    <xf numFmtId="3" fontId="171" fillId="10" borderId="1" xfId="20" applyNumberFormat="1" applyFont="1" applyFill="1" applyBorder="1" applyAlignment="1">
      <alignment horizontal="right" vertical="center" wrapText="1"/>
    </xf>
    <xf numFmtId="0" fontId="3" fillId="0" borderId="1" xfId="20" applyFont="1" applyBorder="1" applyAlignment="1">
      <alignment vertical="center" wrapText="1"/>
    </xf>
    <xf numFmtId="0" fontId="171" fillId="0" borderId="1" xfId="20" applyFont="1" applyBorder="1" applyAlignment="1">
      <alignment horizontal="center" vertical="center" wrapText="1"/>
    </xf>
    <xf numFmtId="0" fontId="3" fillId="8" borderId="1" xfId="20" applyFont="1" applyFill="1" applyBorder="1" applyAlignment="1">
      <alignment vertical="center" wrapText="1"/>
    </xf>
    <xf numFmtId="0" fontId="3" fillId="9" borderId="1" xfId="20" applyFont="1" applyFill="1" applyBorder="1" applyAlignment="1">
      <alignment vertical="center" wrapText="1"/>
    </xf>
    <xf numFmtId="0" fontId="171" fillId="8" borderId="1" xfId="20" applyFont="1" applyFill="1" applyBorder="1" applyAlignment="1">
      <alignment horizontal="center" vertical="center" wrapText="1"/>
    </xf>
    <xf numFmtId="0" fontId="170" fillId="0" borderId="1" xfId="20" applyFont="1" applyBorder="1" applyAlignment="1">
      <alignment vertical="center" wrapText="1"/>
    </xf>
    <xf numFmtId="0" fontId="170" fillId="9" borderId="1" xfId="20" applyFont="1" applyFill="1" applyBorder="1" applyAlignment="1">
      <alignment vertical="center" wrapText="1"/>
    </xf>
    <xf numFmtId="0" fontId="188" fillId="0" borderId="1" xfId="20" applyFont="1" applyBorder="1" applyAlignment="1">
      <alignment vertical="center" wrapText="1"/>
    </xf>
    <xf numFmtId="0" fontId="155" fillId="10" borderId="1" xfId="20" applyFont="1" applyFill="1" applyBorder="1" applyAlignment="1">
      <alignment horizontal="right" vertical="center"/>
    </xf>
    <xf numFmtId="0" fontId="4" fillId="10" borderId="1" xfId="20" applyFont="1" applyFill="1" applyBorder="1" applyAlignment="1">
      <alignment vertical="center" wrapText="1"/>
    </xf>
    <xf numFmtId="4" fontId="155" fillId="10" borderId="1" xfId="20" applyNumberFormat="1" applyFont="1" applyFill="1" applyBorder="1" applyAlignment="1">
      <alignment horizontal="right" vertical="center"/>
    </xf>
    <xf numFmtId="3" fontId="16" fillId="10" borderId="1" xfId="20" applyNumberFormat="1" applyFill="1" applyBorder="1" applyAlignment="1">
      <alignment vertical="center" wrapText="1"/>
    </xf>
    <xf numFmtId="3" fontId="155" fillId="10" borderId="1" xfId="20" applyNumberFormat="1" applyFont="1" applyFill="1" applyBorder="1" applyAlignment="1">
      <alignment horizontal="right" vertical="center"/>
    </xf>
    <xf numFmtId="2" fontId="155" fillId="10" borderId="1" xfId="20" applyNumberFormat="1" applyFont="1" applyFill="1" applyBorder="1" applyAlignment="1">
      <alignment horizontal="right" vertical="center"/>
    </xf>
    <xf numFmtId="2" fontId="16" fillId="10" borderId="1" xfId="20" applyNumberFormat="1" applyFill="1" applyBorder="1" applyAlignment="1">
      <alignment horizontal="right" vertical="center"/>
    </xf>
    <xf numFmtId="0" fontId="16" fillId="10" borderId="1" xfId="20" applyFill="1" applyBorder="1" applyAlignment="1">
      <alignment horizontal="right" vertical="center"/>
    </xf>
    <xf numFmtId="3" fontId="59" fillId="10" borderId="1" xfId="20" applyNumberFormat="1" applyFont="1" applyFill="1" applyBorder="1" applyAlignment="1">
      <alignment vertical="center"/>
    </xf>
    <xf numFmtId="0" fontId="4" fillId="0" borderId="1" xfId="20" applyFont="1" applyBorder="1" applyAlignment="1">
      <alignment vertical="center" wrapText="1"/>
    </xf>
    <xf numFmtId="0" fontId="4" fillId="9" borderId="1" xfId="20" applyFont="1" applyFill="1" applyBorder="1" applyAlignment="1">
      <alignment vertical="center" wrapText="1"/>
    </xf>
    <xf numFmtId="3" fontId="4" fillId="0" borderId="1" xfId="20" applyNumberFormat="1" applyFont="1" applyFill="1" applyBorder="1" applyAlignment="1">
      <alignment vertical="center" wrapText="1"/>
    </xf>
    <xf numFmtId="3" fontId="59" fillId="10" borderId="0" xfId="20" applyNumberFormat="1" applyFont="1" applyFill="1" applyAlignment="1">
      <alignment horizontal="right" vertical="center"/>
    </xf>
    <xf numFmtId="0" fontId="4" fillId="0" borderId="1" xfId="20" applyFont="1" applyBorder="1" applyAlignment="1">
      <alignment vertical="center" wrapText="1"/>
    </xf>
    <xf numFmtId="4" fontId="16" fillId="10" borderId="1" xfId="20" applyNumberFormat="1" applyFill="1" applyBorder="1" applyAlignment="1">
      <alignment horizontal="right" vertical="center"/>
    </xf>
    <xf numFmtId="3" fontId="16" fillId="10" borderId="1" xfId="20" applyNumberFormat="1" applyFill="1" applyBorder="1" applyAlignment="1">
      <alignment horizontal="right" vertical="center"/>
    </xf>
    <xf numFmtId="0" fontId="0" fillId="10" borderId="1" xfId="0" applyFill="1" applyBorder="1" applyAlignment="1">
      <alignment wrapText="1"/>
    </xf>
    <xf numFmtId="3" fontId="30" fillId="0" borderId="1" xfId="0" applyNumberFormat="1" applyFont="1" applyBorder="1" applyAlignment="1">
      <alignment vertical="center" wrapText="1"/>
    </xf>
    <xf numFmtId="3" fontId="20" fillId="5" borderId="1" xfId="0" applyNumberFormat="1" applyFont="1" applyFill="1" applyBorder="1" applyAlignment="1">
      <alignment vertical="center" wrapText="1"/>
    </xf>
    <xf numFmtId="3" fontId="20" fillId="0" borderId="1" xfId="0" applyNumberFormat="1" applyFont="1" applyBorder="1" applyAlignment="1">
      <alignment vertical="center" wrapText="1"/>
    </xf>
    <xf numFmtId="9" fontId="21" fillId="0" borderId="1" xfId="18" applyFont="1" applyFill="1" applyBorder="1" applyAlignment="1">
      <alignment horizontal="right" vertical="center" wrapText="1"/>
    </xf>
    <xf numFmtId="9" fontId="21" fillId="0" borderId="1" xfId="0" applyNumberFormat="1" applyFont="1" applyBorder="1" applyAlignment="1">
      <alignment horizontal="right" vertical="center" wrapText="1"/>
    </xf>
    <xf numFmtId="3" fontId="21" fillId="0" borderId="1" xfId="23" applyNumberFormat="1" applyFont="1" applyFill="1" applyBorder="1" applyAlignment="1">
      <alignment horizontal="center" vertical="center" wrapText="1"/>
    </xf>
    <xf numFmtId="3" fontId="21" fillId="0" borderId="1" xfId="0" applyNumberFormat="1" applyFont="1" applyBorder="1" applyAlignment="1">
      <alignment horizontal="right" vertical="center" wrapText="1"/>
    </xf>
    <xf numFmtId="10" fontId="21" fillId="0" borderId="1" xfId="0" applyNumberFormat="1" applyFont="1" applyBorder="1" applyAlignment="1">
      <alignment horizontal="right" vertical="center" wrapText="1"/>
    </xf>
    <xf numFmtId="0" fontId="20" fillId="0" borderId="7" xfId="0" applyFont="1" applyBorder="1" applyAlignment="1">
      <alignment vertical="center" wrapText="1"/>
    </xf>
    <xf numFmtId="10" fontId="21" fillId="0" borderId="1" xfId="18" applyNumberFormat="1" applyFont="1" applyBorder="1" applyAlignment="1">
      <alignment horizontal="center" vertical="center" wrapText="1"/>
    </xf>
    <xf numFmtId="3" fontId="21" fillId="0" borderId="1" xfId="0" applyNumberFormat="1" applyFont="1" applyBorder="1" applyAlignment="1">
      <alignment horizontal="center" vertical="center" wrapText="1"/>
    </xf>
    <xf numFmtId="164" fontId="21" fillId="0" borderId="1" xfId="0" applyNumberFormat="1" applyFont="1" applyBorder="1" applyAlignment="1">
      <alignment horizontal="center" vertical="center" wrapText="1"/>
    </xf>
    <xf numFmtId="0" fontId="22" fillId="0" borderId="0" xfId="0" applyFont="1" applyAlignment="1">
      <alignment vertical="center" wrapText="1"/>
    </xf>
    <xf numFmtId="0" fontId="29" fillId="0" borderId="1" xfId="0" applyFont="1" applyBorder="1" applyAlignment="1">
      <alignment vertical="center" wrapText="1"/>
    </xf>
    <xf numFmtId="0" fontId="29" fillId="0" borderId="1" xfId="0" applyFont="1" applyBorder="1" applyAlignment="1">
      <alignment horizontal="justify" vertical="center"/>
    </xf>
    <xf numFmtId="0" fontId="29" fillId="0" borderId="1" xfId="0" applyFont="1" applyBorder="1" applyAlignment="1">
      <alignment horizontal="justify" vertical="center" wrapText="1"/>
    </xf>
    <xf numFmtId="0" fontId="29" fillId="0" borderId="1" xfId="0" applyFont="1" applyBorder="1" applyAlignment="1">
      <alignment horizontal="center" vertical="center"/>
    </xf>
    <xf numFmtId="3" fontId="29" fillId="0" borderId="1" xfId="0" applyNumberFormat="1" applyFont="1" applyBorder="1" applyAlignment="1">
      <alignment vertical="center"/>
    </xf>
    <xf numFmtId="0" fontId="29" fillId="0" borderId="1" xfId="0" applyFont="1" applyBorder="1" applyAlignment="1">
      <alignment vertical="center"/>
    </xf>
    <xf numFmtId="0" fontId="29" fillId="0" borderId="1" xfId="0" applyFont="1" applyBorder="1" applyAlignment="1">
      <alignment horizontal="left" vertical="center" wrapText="1" indent="1"/>
    </xf>
    <xf numFmtId="10" fontId="29" fillId="0" borderId="1" xfId="18" applyNumberFormat="1" applyFont="1" applyFill="1" applyBorder="1" applyAlignment="1">
      <alignment vertical="center"/>
    </xf>
    <xf numFmtId="0" fontId="54" fillId="0" borderId="1" xfId="0" applyFont="1" applyBorder="1" applyAlignment="1">
      <alignment horizontal="justify" vertical="center" wrapText="1"/>
    </xf>
    <xf numFmtId="0" fontId="54" fillId="0" borderId="1" xfId="0" applyFont="1" applyBorder="1" applyAlignment="1">
      <alignment vertical="center" wrapText="1"/>
    </xf>
    <xf numFmtId="3" fontId="54" fillId="0" borderId="1" xfId="0" applyNumberFormat="1" applyFont="1" applyBorder="1" applyAlignment="1">
      <alignment vertical="center"/>
    </xf>
    <xf numFmtId="0" fontId="54" fillId="0" borderId="1" xfId="0" applyFont="1" applyBorder="1" applyAlignment="1">
      <alignment horizontal="center" vertical="center"/>
    </xf>
    <xf numFmtId="0" fontId="29" fillId="0" borderId="1" xfId="0" applyFont="1" applyBorder="1" applyAlignment="1">
      <alignment horizontal="center" vertical="center" wrapText="1"/>
    </xf>
    <xf numFmtId="0" fontId="25" fillId="0" borderId="0" xfId="0" applyFont="1" applyAlignment="1">
      <alignment wrapText="1"/>
    </xf>
    <xf numFmtId="0" fontId="54" fillId="0" borderId="1" xfId="0" applyFont="1" applyBorder="1" applyAlignment="1">
      <alignment horizontal="justify" vertical="center"/>
    </xf>
    <xf numFmtId="3" fontId="150" fillId="0" borderId="1" xfId="0" applyNumberFormat="1" applyFont="1" applyBorder="1" applyAlignment="1">
      <alignment vertical="center" wrapText="1"/>
    </xf>
    <xf numFmtId="0" fontId="0" fillId="0" borderId="1" xfId="0" applyBorder="1" applyAlignment="1">
      <alignment vertical="center"/>
    </xf>
    <xf numFmtId="3" fontId="21" fillId="0" borderId="1" xfId="0" applyNumberFormat="1" applyFont="1" applyBorder="1" applyAlignment="1">
      <alignment vertical="center" wrapText="1"/>
    </xf>
    <xf numFmtId="0" fontId="150" fillId="0" borderId="1" xfId="0" applyFont="1" applyBorder="1" applyAlignment="1">
      <alignment horizontal="center" vertical="center" wrapText="1"/>
    </xf>
    <xf numFmtId="0" fontId="129" fillId="0" borderId="1" xfId="0" applyFont="1" applyBorder="1" applyAlignment="1">
      <alignment vertical="center"/>
    </xf>
    <xf numFmtId="0" fontId="24" fillId="0" borderId="0" xfId="0" applyFont="1" applyAlignment="1">
      <alignment vertical="center" wrapText="1"/>
    </xf>
    <xf numFmtId="0" fontId="21" fillId="0" borderId="0" xfId="0" applyFont="1" applyAlignment="1">
      <alignment vertical="center" wrapText="1"/>
    </xf>
    <xf numFmtId="0" fontId="21" fillId="0" borderId="1" xfId="0" applyFont="1" applyBorder="1" applyAlignment="1">
      <alignment vertical="center"/>
    </xf>
    <xf numFmtId="0" fontId="20" fillId="0" borderId="1" xfId="0" applyFont="1" applyBorder="1" applyAlignment="1">
      <alignment vertical="center"/>
    </xf>
    <xf numFmtId="0" fontId="62" fillId="0" borderId="1" xfId="0" applyFont="1" applyBorder="1" applyAlignment="1">
      <alignment vertical="center" wrapText="1"/>
    </xf>
    <xf numFmtId="0" fontId="62" fillId="0" borderId="1" xfId="0" applyFont="1" applyBorder="1" applyAlignment="1">
      <alignment vertical="center"/>
    </xf>
    <xf numFmtId="0" fontId="62" fillId="0" borderId="1" xfId="0" applyFont="1" applyBorder="1" applyAlignment="1">
      <alignment horizontal="center" vertical="center" wrapText="1"/>
    </xf>
    <xf numFmtId="14" fontId="21" fillId="0" borderId="1" xfId="0" applyNumberFormat="1" applyFont="1" applyBorder="1" applyAlignment="1">
      <alignment vertical="center"/>
    </xf>
    <xf numFmtId="3" fontId="21" fillId="0" borderId="1" xfId="0" applyNumberFormat="1" applyFont="1" applyBorder="1" applyAlignment="1">
      <alignment vertical="center"/>
    </xf>
    <xf numFmtId="0" fontId="63" fillId="0" borderId="0" xfId="0" applyFont="1" applyAlignment="1">
      <alignment vertical="center" wrapText="1"/>
    </xf>
    <xf numFmtId="3" fontId="64" fillId="14" borderId="1" xfId="5" applyFont="1" applyFill="1" applyAlignment="1">
      <alignment horizontal="center" vertical="center"/>
      <protection locked="0"/>
    </xf>
    <xf numFmtId="164" fontId="29" fillId="0" borderId="1" xfId="5" applyNumberFormat="1" applyFont="1" applyFill="1" applyAlignment="1">
      <alignment horizontal="center" vertical="center" wrapText="1"/>
      <protection locked="0"/>
    </xf>
    <xf numFmtId="3" fontId="29" fillId="0" borderId="1" xfId="5" applyFont="1" applyFill="1" applyAlignment="1">
      <alignment horizontal="center" vertical="center" wrapText="1"/>
      <protection locked="0"/>
    </xf>
    <xf numFmtId="3" fontId="29" fillId="0" borderId="1" xfId="5" quotePrefix="1" applyFont="1" applyFill="1" applyAlignment="1">
      <alignment horizontal="center" vertical="center" wrapText="1"/>
      <protection locked="0"/>
    </xf>
    <xf numFmtId="0" fontId="29" fillId="0" borderId="1" xfId="3" applyFont="1" applyBorder="1" applyAlignment="1">
      <alignment horizontal="left" vertical="center" wrapText="1" indent="3"/>
    </xf>
    <xf numFmtId="3" fontId="29" fillId="0" borderId="1" xfId="5" applyFont="1" applyFill="1" applyAlignment="1">
      <alignment horizontal="center" vertical="center"/>
      <protection locked="0"/>
    </xf>
    <xf numFmtId="3" fontId="29" fillId="6" borderId="1" xfId="5" applyFont="1" applyFill="1" applyAlignment="1">
      <alignment horizontal="center" vertical="center"/>
      <protection locked="0"/>
    </xf>
    <xf numFmtId="0" fontId="30" fillId="0" borderId="0" xfId="0" applyFont="1" applyAlignment="1">
      <alignment vertical="center"/>
    </xf>
    <xf numFmtId="3" fontId="20" fillId="0" borderId="1" xfId="5" applyFont="1" applyFill="1" applyAlignment="1">
      <alignment horizontal="center" vertical="center"/>
      <protection locked="0"/>
    </xf>
    <xf numFmtId="0" fontId="20" fillId="0" borderId="1" xfId="3" applyFont="1" applyBorder="1" applyAlignment="1">
      <alignment horizontal="left" vertical="center" wrapText="1" indent="1"/>
    </xf>
    <xf numFmtId="0" fontId="0" fillId="0" borderId="1" xfId="0" quotePrefix="1" applyBorder="1" applyAlignment="1">
      <alignment horizontal="center" vertical="center"/>
    </xf>
    <xf numFmtId="10" fontId="20" fillId="0" borderId="1" xfId="18" applyNumberFormat="1" applyFont="1" applyFill="1" applyBorder="1" applyAlignment="1" applyProtection="1">
      <alignment horizontal="center" vertical="center" wrapText="1"/>
      <protection locked="0"/>
    </xf>
    <xf numFmtId="0" fontId="0" fillId="8" borderId="1" xfId="0" applyFill="1" applyBorder="1" applyAlignment="1">
      <alignment horizontal="center" vertical="center" wrapText="1"/>
    </xf>
    <xf numFmtId="3" fontId="0" fillId="0" borderId="1" xfId="0" quotePrefix="1" applyNumberFormat="1" applyBorder="1"/>
    <xf numFmtId="3" fontId="0" fillId="0" borderId="1" xfId="0" quotePrefix="1" applyNumberFormat="1" applyBorder="1" applyAlignment="1">
      <alignment wrapText="1"/>
    </xf>
    <xf numFmtId="3" fontId="0" fillId="0" borderId="1" xfId="0" applyNumberFormat="1" applyBorder="1"/>
    <xf numFmtId="3" fontId="20" fillId="0" borderId="1" xfId="0" quotePrefix="1" applyNumberFormat="1" applyFont="1" applyBorder="1" applyAlignment="1">
      <alignment wrapText="1"/>
    </xf>
    <xf numFmtId="3" fontId="25" fillId="0" borderId="1" xfId="0" quotePrefix="1" applyNumberFormat="1" applyFont="1" applyBorder="1" applyAlignment="1">
      <alignment wrapText="1"/>
    </xf>
    <xf numFmtId="3" fontId="20" fillId="0" borderId="1" xfId="0" quotePrefix="1" applyNumberFormat="1" applyFont="1" applyBorder="1"/>
    <xf numFmtId="0" fontId="21" fillId="0" borderId="14" xfId="0" applyFont="1" applyBorder="1" applyAlignment="1">
      <alignment horizontal="center" vertical="center" wrapText="1"/>
    </xf>
    <xf numFmtId="0" fontId="17" fillId="0" borderId="8" xfId="0" applyFont="1" applyBorder="1" applyAlignment="1">
      <alignment horizontal="center" vertical="center"/>
    </xf>
    <xf numFmtId="0" fontId="61" fillId="0" borderId="0" xfId="0" applyFont="1" applyAlignment="1">
      <alignment vertical="center" wrapText="1"/>
    </xf>
    <xf numFmtId="0" fontId="20" fillId="0" borderId="1" xfId="0" quotePrefix="1" applyFont="1" applyBorder="1"/>
    <xf numFmtId="0" fontId="20" fillId="0" borderId="1" xfId="0" quotePrefix="1" applyFont="1" applyBorder="1" applyAlignment="1">
      <alignment wrapText="1"/>
    </xf>
    <xf numFmtId="0" fontId="0" fillId="0" borderId="1" xfId="0" quotePrefix="1" applyBorder="1"/>
    <xf numFmtId="0" fontId="0" fillId="0" borderId="1" xfId="0" quotePrefix="1" applyBorder="1" applyAlignment="1">
      <alignment wrapText="1"/>
    </xf>
    <xf numFmtId="10" fontId="0" fillId="0" borderId="1" xfId="18" quotePrefix="1" applyNumberFormat="1" applyFont="1" applyFill="1" applyBorder="1"/>
    <xf numFmtId="10" fontId="20" fillId="0" borderId="1" xfId="18" quotePrefix="1" applyNumberFormat="1" applyFont="1" applyFill="1" applyBorder="1"/>
    <xf numFmtId="10" fontId="20" fillId="0" borderId="1" xfId="18" quotePrefix="1" applyNumberFormat="1" applyFont="1" applyFill="1" applyBorder="1" applyAlignment="1">
      <alignment wrapText="1"/>
    </xf>
    <xf numFmtId="3" fontId="30" fillId="6" borderId="1" xfId="0" applyNumberFormat="1" applyFont="1" applyFill="1" applyBorder="1" applyAlignment="1">
      <alignment horizontal="right" vertical="top"/>
    </xf>
    <xf numFmtId="3" fontId="20" fillId="0" borderId="1" xfId="0" quotePrefix="1" applyNumberFormat="1" applyFont="1" applyBorder="1" applyAlignment="1">
      <alignment horizontal="right"/>
    </xf>
    <xf numFmtId="3" fontId="20" fillId="0" borderId="1" xfId="0" quotePrefix="1" applyNumberFormat="1" applyFont="1" applyBorder="1" applyAlignment="1">
      <alignment horizontal="right" wrapText="1"/>
    </xf>
    <xf numFmtId="0" fontId="20" fillId="0" borderId="8" xfId="0" quotePrefix="1" applyFont="1" applyBorder="1"/>
    <xf numFmtId="0" fontId="20" fillId="0" borderId="3" xfId="0" quotePrefix="1" applyFont="1" applyBorder="1"/>
    <xf numFmtId="0" fontId="0" fillId="6" borderId="1" xfId="24" applyFont="1" applyFill="1" applyBorder="1" applyAlignment="1">
      <alignment horizontal="justify" vertical="top"/>
    </xf>
    <xf numFmtId="0" fontId="20" fillId="6" borderId="1" xfId="24" applyFont="1" applyFill="1" applyBorder="1" applyAlignment="1">
      <alignment horizontal="justify" vertical="center"/>
    </xf>
    <xf numFmtId="0" fontId="20" fillId="0" borderId="1" xfId="0" applyFont="1" applyBorder="1" applyAlignment="1">
      <alignment horizontal="justify" vertical="top"/>
    </xf>
    <xf numFmtId="0" fontId="20" fillId="0" borderId="1" xfId="0" applyFont="1" applyBorder="1" applyAlignment="1">
      <alignment horizontal="justify" vertical="center"/>
    </xf>
    <xf numFmtId="0" fontId="20" fillId="0" borderId="1" xfId="0" applyFont="1" applyBorder="1" applyAlignment="1">
      <alignment horizontal="justify" vertical="top" wrapText="1"/>
    </xf>
    <xf numFmtId="3" fontId="0" fillId="6" borderId="1" xfId="0" quotePrefix="1" applyNumberFormat="1" applyFill="1" applyBorder="1" applyAlignment="1">
      <alignment wrapText="1"/>
    </xf>
    <xf numFmtId="0" fontId="0" fillId="6" borderId="1" xfId="0" applyFill="1" applyBorder="1" applyAlignment="1">
      <alignment horizontal="center" vertical="center"/>
    </xf>
    <xf numFmtId="3" fontId="20" fillId="0" borderId="1" xfId="0" applyNumberFormat="1" applyFont="1" applyBorder="1"/>
    <xf numFmtId="0" fontId="0" fillId="0" borderId="1" xfId="0" applyBorder="1" applyAlignment="1">
      <alignment horizontal="left" vertical="center" wrapText="1" indent="1"/>
    </xf>
    <xf numFmtId="0" fontId="20" fillId="0" borderId="1" xfId="24" applyFont="1" applyBorder="1" applyAlignment="1">
      <alignment horizontal="justify" vertical="top"/>
    </xf>
    <xf numFmtId="3" fontId="25" fillId="0" borderId="1" xfId="0" quotePrefix="1" applyNumberFormat="1" applyFont="1" applyBorder="1"/>
    <xf numFmtId="0" fontId="20" fillId="0" borderId="1" xfId="24" applyFont="1" applyBorder="1" applyAlignment="1">
      <alignment vertical="center" wrapText="1"/>
    </xf>
    <xf numFmtId="3" fontId="149" fillId="21" borderId="1" xfId="0" applyNumberFormat="1" applyFont="1" applyFill="1" applyBorder="1" applyAlignment="1">
      <alignment horizontal="center" vertical="center" wrapText="1"/>
    </xf>
    <xf numFmtId="3" fontId="149" fillId="0" borderId="1" xfId="0" applyNumberFormat="1" applyFont="1" applyBorder="1" applyAlignment="1">
      <alignment horizontal="center" vertical="center" wrapText="1"/>
    </xf>
    <xf numFmtId="3" fontId="149" fillId="0" borderId="7" xfId="0" applyNumberFormat="1" applyFont="1" applyBorder="1" applyAlignment="1">
      <alignment horizontal="center" vertical="center" wrapText="1"/>
    </xf>
    <xf numFmtId="0" fontId="135" fillId="0" borderId="1" xfId="0" applyFont="1" applyBorder="1" applyAlignment="1">
      <alignment vertical="center" wrapText="1"/>
    </xf>
    <xf numFmtId="3" fontId="149" fillId="0" borderId="13" xfId="0" applyNumberFormat="1" applyFont="1" applyBorder="1" applyAlignment="1">
      <alignment horizontal="center" vertical="center" wrapText="1"/>
    </xf>
    <xf numFmtId="3" fontId="149" fillId="0" borderId="9" xfId="0" applyNumberFormat="1" applyFont="1" applyBorder="1" applyAlignment="1">
      <alignment horizontal="center" vertical="center" wrapText="1"/>
    </xf>
    <xf numFmtId="0" fontId="149" fillId="0" borderId="7" xfId="0" applyFont="1" applyBorder="1" applyAlignment="1">
      <alignment horizontal="center" vertical="center" wrapText="1"/>
    </xf>
    <xf numFmtId="0" fontId="86" fillId="0" borderId="0" xfId="0" applyFont="1" applyAlignment="1">
      <alignment vertical="center" wrapText="1"/>
    </xf>
    <xf numFmtId="0" fontId="0" fillId="0" borderId="0" xfId="0" applyAlignment="1">
      <alignment horizontal="right"/>
    </xf>
    <xf numFmtId="0" fontId="85" fillId="0" borderId="0" xfId="0" applyFont="1"/>
    <xf numFmtId="0" fontId="84" fillId="0" borderId="0" xfId="0" applyFont="1" applyAlignment="1">
      <alignment horizontal="left"/>
    </xf>
    <xf numFmtId="0" fontId="87" fillId="0" borderId="0" xfId="0" applyFont="1" applyAlignment="1">
      <alignment vertical="center" wrapText="1"/>
    </xf>
    <xf numFmtId="0" fontId="86" fillId="0" borderId="0" xfId="0" applyFont="1" applyAlignment="1">
      <alignment vertical="center"/>
    </xf>
    <xf numFmtId="3" fontId="0" fillId="0" borderId="1" xfId="0" applyNumberFormat="1" applyBorder="1" applyAlignment="1">
      <alignment wrapText="1"/>
    </xf>
    <xf numFmtId="3" fontId="0" fillId="0" borderId="8" xfId="0" applyNumberFormat="1" applyBorder="1" applyAlignment="1">
      <alignment wrapText="1"/>
    </xf>
    <xf numFmtId="0" fontId="89" fillId="0" borderId="1" xfId="0" applyFont="1" applyBorder="1" applyAlignment="1">
      <alignment horizontal="center" vertical="center" wrapText="1"/>
    </xf>
    <xf numFmtId="0" fontId="88" fillId="0" borderId="1" xfId="0" applyFont="1" applyBorder="1" applyAlignment="1">
      <alignment horizontal="center" vertical="center" wrapText="1"/>
    </xf>
    <xf numFmtId="0" fontId="0" fillId="0" borderId="8" xfId="0" applyBorder="1" applyAlignment="1">
      <alignment horizontal="center" vertical="center"/>
    </xf>
    <xf numFmtId="0" fontId="17" fillId="0" borderId="0" xfId="0" applyFont="1" applyAlignment="1">
      <alignment vertical="center" wrapText="1"/>
    </xf>
    <xf numFmtId="0" fontId="17" fillId="0" borderId="8" xfId="0" applyFont="1" applyBorder="1" applyAlignment="1">
      <alignment horizontal="center" vertical="center" wrapText="1"/>
    </xf>
    <xf numFmtId="0" fontId="0" fillId="0" borderId="0" xfId="0" applyAlignment="1">
      <alignment horizontal="center" vertical="center" wrapText="1"/>
    </xf>
    <xf numFmtId="0" fontId="89" fillId="0" borderId="1" xfId="0" applyFont="1" applyBorder="1" applyAlignment="1">
      <alignment vertical="center" wrapText="1"/>
    </xf>
    <xf numFmtId="0" fontId="20" fillId="0" borderId="8" xfId="0" applyFont="1" applyBorder="1" applyAlignment="1">
      <alignment horizontal="center" vertical="center"/>
    </xf>
    <xf numFmtId="9" fontId="30" fillId="0" borderId="1" xfId="0" applyNumberFormat="1" applyFont="1" applyBorder="1" applyAlignment="1">
      <alignment horizontal="center" vertical="center" wrapText="1"/>
    </xf>
    <xf numFmtId="9" fontId="17" fillId="0" borderId="1" xfId="0" applyNumberFormat="1" applyFont="1" applyBorder="1" applyAlignment="1">
      <alignment horizontal="center" vertical="center" wrapText="1"/>
    </xf>
    <xf numFmtId="9" fontId="17" fillId="0" borderId="8" xfId="0" applyNumberFormat="1" applyFont="1" applyBorder="1" applyAlignment="1">
      <alignment horizontal="center" vertical="center" wrapText="1"/>
    </xf>
    <xf numFmtId="10" fontId="0" fillId="0" borderId="1" xfId="18" applyNumberFormat="1" applyFont="1" applyFill="1" applyBorder="1" applyAlignment="1">
      <alignment wrapText="1"/>
    </xf>
    <xf numFmtId="3" fontId="0" fillId="25" borderId="1" xfId="0" applyNumberFormat="1" applyFill="1" applyBorder="1" applyAlignment="1">
      <alignment wrapText="1"/>
    </xf>
    <xf numFmtId="0" fontId="0" fillId="0" borderId="1" xfId="0" applyBorder="1" applyAlignment="1">
      <alignment wrapText="1"/>
    </xf>
    <xf numFmtId="0" fontId="0" fillId="0" borderId="8" xfId="0" applyBorder="1" applyAlignment="1">
      <alignment wrapText="1"/>
    </xf>
    <xf numFmtId="3" fontId="129" fillId="0" borderId="1" xfId="0" applyNumberFormat="1" applyFont="1" applyBorder="1" applyAlignment="1">
      <alignment vertical="center" wrapText="1"/>
    </xf>
    <xf numFmtId="0" fontId="4" fillId="0" borderId="1" xfId="0" applyFont="1" applyBorder="1" applyAlignment="1">
      <alignment vertical="center" wrapText="1"/>
    </xf>
    <xf numFmtId="3" fontId="4" fillId="0" borderId="1" xfId="0" applyNumberFormat="1" applyFont="1" applyBorder="1" applyAlignment="1">
      <alignment vertical="center" wrapText="1"/>
    </xf>
    <xf numFmtId="0" fontId="179" fillId="0" borderId="1" xfId="0" applyFont="1" applyBorder="1" applyAlignment="1">
      <alignment vertical="center" wrapText="1"/>
    </xf>
    <xf numFmtId="0" fontId="4" fillId="0" borderId="1" xfId="0" applyFont="1" applyBorder="1" applyAlignment="1">
      <alignment horizontal="center" vertical="center" wrapText="1"/>
    </xf>
    <xf numFmtId="0" fontId="117" fillId="0" borderId="0" xfId="0" applyFont="1" applyAlignment="1">
      <alignment vertical="center" wrapText="1"/>
    </xf>
    <xf numFmtId="0" fontId="76" fillId="0" borderId="0" xfId="0" applyFont="1" applyAlignment="1">
      <alignment vertical="center" wrapText="1"/>
    </xf>
    <xf numFmtId="3" fontId="155" fillId="0" borderId="1" xfId="0" applyNumberFormat="1" applyFont="1" applyBorder="1"/>
    <xf numFmtId="10" fontId="155" fillId="0" borderId="7" xfId="18" applyNumberFormat="1" applyFont="1" applyFill="1" applyBorder="1"/>
    <xf numFmtId="10" fontId="155" fillId="0" borderId="1" xfId="18" applyNumberFormat="1" applyFont="1" applyFill="1" applyBorder="1"/>
    <xf numFmtId="0" fontId="155" fillId="0" borderId="1" xfId="0" applyFont="1" applyBorder="1" applyAlignment="1">
      <alignment vertical="center" wrapText="1"/>
    </xf>
    <xf numFmtId="0" fontId="155" fillId="0" borderId="1" xfId="0" applyFont="1" applyBorder="1"/>
    <xf numFmtId="0" fontId="167" fillId="0" borderId="1" xfId="0" applyFont="1" applyBorder="1" applyAlignment="1">
      <alignment vertical="center" wrapText="1"/>
    </xf>
    <xf numFmtId="0" fontId="167" fillId="0" borderId="1" xfId="0" applyFont="1" applyBorder="1"/>
    <xf numFmtId="10" fontId="155" fillId="0" borderId="12" xfId="18" applyNumberFormat="1" applyFont="1" applyFill="1" applyBorder="1"/>
    <xf numFmtId="10" fontId="155" fillId="0" borderId="14" xfId="18" applyNumberFormat="1" applyFont="1" applyFill="1" applyBorder="1"/>
    <xf numFmtId="3" fontId="155" fillId="0" borderId="7" xfId="0" applyNumberFormat="1" applyFont="1" applyBorder="1"/>
    <xf numFmtId="3" fontId="155" fillId="0" borderId="12" xfId="0" applyNumberFormat="1" applyFont="1" applyBorder="1"/>
    <xf numFmtId="3" fontId="155" fillId="0" borderId="14" xfId="0" applyNumberFormat="1" applyFont="1" applyBorder="1"/>
    <xf numFmtId="0" fontId="155" fillId="0" borderId="1" xfId="0" applyFont="1" applyBorder="1" applyAlignment="1">
      <alignment horizontal="center" vertical="center" wrapText="1"/>
    </xf>
    <xf numFmtId="0" fontId="0" fillId="0" borderId="0" xfId="0" quotePrefix="1" applyAlignment="1">
      <alignment horizontal="left" vertical="center" indent="5"/>
    </xf>
    <xf numFmtId="9" fontId="0" fillId="0" borderId="1" xfId="0" applyNumberFormat="1" applyBorder="1" applyAlignment="1">
      <alignment horizontal="center" wrapText="1"/>
    </xf>
    <xf numFmtId="0" fontId="0" fillId="0" borderId="1" xfId="0" applyBorder="1" applyAlignment="1">
      <alignment horizontal="center" wrapText="1"/>
    </xf>
    <xf numFmtId="0" fontId="87" fillId="0" borderId="0" xfId="0" applyFont="1" applyAlignment="1">
      <alignment wrapText="1"/>
    </xf>
    <xf numFmtId="3" fontId="4" fillId="0" borderId="1" xfId="0" applyNumberFormat="1" applyFont="1" applyBorder="1" applyAlignment="1">
      <alignment horizontal="center" vertical="center" wrapText="1"/>
    </xf>
    <xf numFmtId="3" fontId="149" fillId="0" borderId="1" xfId="0" applyNumberFormat="1" applyFont="1" applyBorder="1" applyAlignment="1">
      <alignment vertical="center"/>
    </xf>
    <xf numFmtId="0" fontId="4" fillId="0" borderId="1" xfId="0" applyFont="1" applyBorder="1" applyAlignment="1">
      <alignment horizontal="center" wrapText="1"/>
    </xf>
    <xf numFmtId="3" fontId="149" fillId="2" borderId="1" xfId="0" applyNumberFormat="1" applyFont="1" applyFill="1" applyBorder="1" applyAlignment="1">
      <alignment vertical="center"/>
    </xf>
    <xf numFmtId="0" fontId="121" fillId="0" borderId="0" xfId="0" applyFont="1" applyAlignment="1">
      <alignment horizontal="left" vertical="top" wrapText="1"/>
    </xf>
    <xf numFmtId="0" fontId="4" fillId="0" borderId="1" xfId="0" applyFont="1" applyBorder="1" applyAlignment="1">
      <alignment wrapText="1"/>
    </xf>
    <xf numFmtId="0" fontId="4" fillId="0" borderId="1" xfId="0" applyFont="1" applyBorder="1" applyAlignment="1">
      <alignment horizontal="center" vertical="center"/>
    </xf>
    <xf numFmtId="0" fontId="4" fillId="0" borderId="0" xfId="0" applyFont="1"/>
    <xf numFmtId="0" fontId="2" fillId="0" borderId="0" xfId="0" applyFont="1" applyAlignment="1">
      <alignment vertical="center"/>
    </xf>
    <xf numFmtId="3" fontId="105" fillId="21" borderId="1" xfId="5" applyFont="1" applyFill="1" applyAlignment="1">
      <alignment horizontal="center" vertical="center"/>
      <protection locked="0"/>
    </xf>
    <xf numFmtId="3" fontId="20" fillId="0" borderId="1" xfId="5" applyFont="1" applyFill="1">
      <alignment horizontal="right" vertical="center"/>
      <protection locked="0"/>
    </xf>
    <xf numFmtId="0" fontId="20" fillId="0" borderId="8" xfId="3" applyFont="1" applyBorder="1" applyAlignment="1">
      <alignment horizontal="left" vertical="center" wrapText="1" indent="2"/>
    </xf>
    <xf numFmtId="0" fontId="20" fillId="0" borderId="1" xfId="3" quotePrefix="1" applyFont="1" applyBorder="1" applyAlignment="1">
      <alignment horizontal="center" vertical="center"/>
    </xf>
    <xf numFmtId="0" fontId="20" fillId="0" borderId="11" xfId="3" applyFont="1" applyBorder="1" applyAlignment="1">
      <alignment horizontal="left" vertical="center" wrapText="1" indent="3"/>
    </xf>
    <xf numFmtId="0" fontId="107" fillId="0" borderId="11" xfId="3" applyFont="1" applyBorder="1" applyAlignment="1">
      <alignment horizontal="left" vertical="center" wrapText="1" indent="3"/>
    </xf>
    <xf numFmtId="3" fontId="20" fillId="0" borderId="8" xfId="5" applyFont="1" applyFill="1" applyBorder="1">
      <alignment horizontal="right" vertical="center"/>
      <protection locked="0"/>
    </xf>
    <xf numFmtId="3" fontId="20" fillId="21" borderId="1" xfId="5" applyFont="1" applyFill="1" applyAlignment="1">
      <alignment horizontal="center" vertical="center"/>
      <protection locked="0"/>
    </xf>
    <xf numFmtId="0" fontId="30" fillId="0" borderId="13" xfId="3" applyFont="1" applyBorder="1" applyAlignment="1">
      <alignment horizontal="left" vertical="center" wrapText="1" indent="1"/>
    </xf>
    <xf numFmtId="0" fontId="30" fillId="0" borderId="1" xfId="3" quotePrefix="1" applyFont="1" applyBorder="1" applyAlignment="1">
      <alignment horizontal="center" vertical="center"/>
    </xf>
    <xf numFmtId="0" fontId="20" fillId="0" borderId="0" xfId="3" applyFont="1">
      <alignment vertical="center"/>
    </xf>
    <xf numFmtId="0" fontId="13" fillId="0" borderId="0" xfId="2">
      <alignment vertical="center"/>
    </xf>
    <xf numFmtId="0" fontId="30" fillId="10" borderId="6" xfId="3" applyFont="1" applyFill="1" applyBorder="1" applyAlignment="1">
      <alignment horizontal="center" vertical="center" wrapText="1"/>
    </xf>
    <xf numFmtId="0" fontId="30" fillId="10" borderId="14" xfId="3" applyFont="1" applyFill="1" applyBorder="1" applyAlignment="1">
      <alignment horizontal="center" vertical="center" wrapText="1"/>
    </xf>
    <xf numFmtId="0" fontId="20" fillId="0" borderId="0" xfId="2" applyFont="1">
      <alignment vertical="center"/>
    </xf>
    <xf numFmtId="0" fontId="15" fillId="0" borderId="0" xfId="4" applyFill="1" applyBorder="1" applyAlignment="1">
      <alignment horizontal="left" vertical="center"/>
    </xf>
    <xf numFmtId="0" fontId="15" fillId="0" borderId="0" xfId="4" applyFill="1" applyBorder="1" applyAlignment="1">
      <alignment vertical="center"/>
    </xf>
    <xf numFmtId="0" fontId="14" fillId="0" borderId="0" xfId="3" applyFont="1">
      <alignment vertical="center"/>
    </xf>
    <xf numFmtId="0" fontId="12" fillId="0" borderId="0" xfId="1" applyFill="1" applyBorder="1" applyAlignment="1">
      <alignment vertical="center"/>
    </xf>
    <xf numFmtId="0" fontId="13" fillId="0" borderId="0" xfId="2" applyAlignment="1">
      <alignment vertical="top" wrapText="1"/>
    </xf>
    <xf numFmtId="0" fontId="30" fillId="0" borderId="1" xfId="3" applyFont="1" applyBorder="1" applyAlignment="1">
      <alignment horizontal="left" vertical="center" wrapText="1" indent="1"/>
    </xf>
    <xf numFmtId="0" fontId="30" fillId="0" borderId="9" xfId="3" applyFont="1" applyBorder="1" applyAlignment="1">
      <alignment horizontal="left" vertical="center" wrapText="1" indent="1"/>
    </xf>
    <xf numFmtId="0" fontId="20" fillId="0" borderId="3" xfId="3" applyFont="1" applyBorder="1" applyAlignment="1">
      <alignment horizontal="left" vertical="center" wrapText="1" indent="2"/>
    </xf>
    <xf numFmtId="0" fontId="20" fillId="0" borderId="10" xfId="3" applyFont="1" applyBorder="1" applyAlignment="1">
      <alignment horizontal="left" vertical="center" wrapText="1" indent="3"/>
    </xf>
    <xf numFmtId="0" fontId="107" fillId="0" borderId="10" xfId="3" applyFont="1" applyBorder="1" applyAlignment="1">
      <alignment horizontal="left" vertical="center" wrapText="1" indent="3"/>
    </xf>
    <xf numFmtId="0" fontId="20" fillId="0" borderId="0" xfId="2" applyFont="1" applyAlignment="1">
      <alignment horizontal="left" vertical="center" wrapText="1" indent="1"/>
    </xf>
    <xf numFmtId="0" fontId="20" fillId="0" borderId="14" xfId="2" applyFont="1" applyBorder="1">
      <alignment vertical="center"/>
    </xf>
    <xf numFmtId="0" fontId="20" fillId="0" borderId="0" xfId="3" applyFont="1" applyAlignment="1">
      <alignment horizontal="left" vertical="center" wrapText="1" indent="1"/>
    </xf>
    <xf numFmtId="0" fontId="20" fillId="0" borderId="0" xfId="3" quotePrefix="1" applyFont="1" applyAlignment="1">
      <alignment horizontal="right" vertical="center"/>
    </xf>
    <xf numFmtId="0" fontId="14" fillId="0" borderId="0" xfId="3" quotePrefix="1" applyFont="1" applyAlignment="1">
      <alignment horizontal="right" vertical="center"/>
    </xf>
    <xf numFmtId="3" fontId="72" fillId="0" borderId="1" xfId="5" applyFont="1" applyFill="1">
      <alignment horizontal="right" vertical="center"/>
      <protection locked="0"/>
    </xf>
    <xf numFmtId="0" fontId="107" fillId="0" borderId="1" xfId="3" applyFont="1" applyBorder="1" applyAlignment="1">
      <alignment horizontal="left" vertical="center" wrapText="1" indent="1"/>
    </xf>
    <xf numFmtId="3" fontId="171" fillId="0" borderId="1" xfId="5" applyFont="1" applyFill="1">
      <alignment horizontal="right" vertical="center"/>
      <protection locked="0"/>
    </xf>
    <xf numFmtId="3" fontId="171" fillId="0" borderId="1" xfId="5" applyFont="1" applyFill="1" applyAlignment="1">
      <alignment horizontal="center" vertical="center"/>
      <protection locked="0"/>
    </xf>
    <xf numFmtId="0" fontId="111" fillId="0" borderId="0" xfId="0" applyFont="1" applyAlignment="1">
      <alignment vertical="top"/>
    </xf>
    <xf numFmtId="3" fontId="172" fillId="0" borderId="1" xfId="5" applyFont="1" applyFill="1">
      <alignment horizontal="right" vertical="center"/>
      <protection locked="0"/>
    </xf>
    <xf numFmtId="0" fontId="14" fillId="0" borderId="0" xfId="3" quotePrefix="1" applyFont="1" applyAlignment="1">
      <alignment horizontal="center" vertical="center"/>
    </xf>
    <xf numFmtId="0" fontId="109" fillId="0" borderId="0" xfId="3" applyFont="1">
      <alignment vertical="center"/>
    </xf>
    <xf numFmtId="3" fontId="166" fillId="0" borderId="33" xfId="0" applyNumberFormat="1" applyFont="1" applyBorder="1" applyAlignment="1">
      <alignment horizontal="right" wrapText="1"/>
    </xf>
    <xf numFmtId="3" fontId="166" fillId="19" borderId="33" xfId="0" applyNumberFormat="1" applyFont="1" applyFill="1" applyBorder="1" applyAlignment="1">
      <alignment horizontal="right" wrapText="1"/>
    </xf>
    <xf numFmtId="3" fontId="155" fillId="0" borderId="33" xfId="0" applyNumberFormat="1" applyFont="1" applyBorder="1" applyAlignment="1">
      <alignment horizontal="right" wrapText="1"/>
    </xf>
    <xf numFmtId="3" fontId="167" fillId="8" borderId="33" xfId="0" applyNumberFormat="1" applyFont="1" applyFill="1" applyBorder="1" applyAlignment="1">
      <alignment horizontal="right" wrapText="1"/>
    </xf>
    <xf numFmtId="3" fontId="155" fillId="0" borderId="22" xfId="0" applyNumberFormat="1" applyFont="1" applyBorder="1" applyAlignment="1">
      <alignment horizontal="right" wrapText="1"/>
    </xf>
    <xf numFmtId="3" fontId="161" fillId="0" borderId="33" xfId="0" applyNumberFormat="1" applyFont="1" applyBorder="1" applyAlignment="1">
      <alignment vertical="center"/>
    </xf>
    <xf numFmtId="3" fontId="161" fillId="0" borderId="33" xfId="0" applyNumberFormat="1" applyFont="1" applyBorder="1" applyAlignment="1">
      <alignment vertical="center" wrapText="1"/>
    </xf>
    <xf numFmtId="0" fontId="2" fillId="0" borderId="33" xfId="0" applyFont="1" applyBorder="1" applyAlignment="1">
      <alignment vertical="center" wrapText="1"/>
    </xf>
    <xf numFmtId="49" fontId="2" fillId="0" borderId="32" xfId="0" applyNumberFormat="1" applyFont="1" applyBorder="1" applyAlignment="1">
      <alignment horizontal="center" vertical="center" wrapText="1"/>
    </xf>
    <xf numFmtId="0" fontId="2" fillId="0" borderId="22" xfId="0" applyFont="1" applyBorder="1" applyAlignment="1">
      <alignment vertical="center" wrapText="1"/>
    </xf>
    <xf numFmtId="49" fontId="2" fillId="0" borderId="21" xfId="0" applyNumberFormat="1"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vertical="center" wrapText="1"/>
    </xf>
    <xf numFmtId="3" fontId="161" fillId="0" borderId="32" xfId="0" applyNumberFormat="1" applyFont="1" applyBorder="1" applyAlignment="1">
      <alignment vertical="center" wrapText="1"/>
    </xf>
    <xf numFmtId="3" fontId="161" fillId="19" borderId="33" xfId="0" applyNumberFormat="1" applyFont="1" applyFill="1" applyBorder="1" applyAlignment="1">
      <alignment vertical="center" wrapText="1"/>
    </xf>
    <xf numFmtId="0" fontId="2" fillId="0" borderId="32" xfId="0" applyFont="1" applyBorder="1" applyAlignment="1">
      <alignment horizontal="center" vertical="center" wrapText="1"/>
    </xf>
    <xf numFmtId="0" fontId="0" fillId="0" borderId="1" xfId="0" applyNumberFormat="1" applyBorder="1"/>
    <xf numFmtId="0" fontId="4" fillId="0" borderId="0" xfId="25"/>
    <xf numFmtId="0" fontId="58" fillId="0" borderId="0" xfId="25" applyFont="1" applyAlignment="1">
      <alignment vertical="center"/>
    </xf>
    <xf numFmtId="9" fontId="4" fillId="0" borderId="0" xfId="25" applyNumberFormat="1"/>
    <xf numFmtId="10" fontId="4" fillId="0" borderId="0" xfId="25" applyNumberFormat="1"/>
    <xf numFmtId="10" fontId="21" fillId="0" borderId="1" xfId="25" applyNumberFormat="1" applyFont="1" applyBorder="1" applyAlignment="1">
      <alignment vertical="center"/>
    </xf>
    <xf numFmtId="0" fontId="21" fillId="0" borderId="1" xfId="25" applyFont="1" applyBorder="1" applyAlignment="1">
      <alignment vertical="center"/>
    </xf>
    <xf numFmtId="0" fontId="21" fillId="0" borderId="1" xfId="25" applyFont="1" applyBorder="1" applyAlignment="1">
      <alignment horizontal="center" vertical="center"/>
    </xf>
    <xf numFmtId="4" fontId="4" fillId="0" borderId="1" xfId="25" applyNumberFormat="1" applyBorder="1"/>
    <xf numFmtId="0" fontId="21" fillId="0" borderId="1" xfId="25" applyFont="1" applyBorder="1" applyAlignment="1">
      <alignment vertical="center" wrapText="1"/>
    </xf>
    <xf numFmtId="0" fontId="21" fillId="8" borderId="1" xfId="25" applyFont="1" applyFill="1" applyBorder="1" applyAlignment="1">
      <alignment vertical="center" wrapText="1"/>
    </xf>
    <xf numFmtId="0" fontId="21" fillId="8" borderId="1" xfId="25" applyFont="1" applyFill="1" applyBorder="1" applyAlignment="1">
      <alignment horizontal="center" vertical="center" wrapText="1"/>
    </xf>
    <xf numFmtId="3" fontId="4" fillId="0" borderId="1" xfId="25" applyNumberFormat="1" applyBorder="1" applyAlignment="1">
      <alignment vertical="center" wrapText="1"/>
    </xf>
    <xf numFmtId="4" fontId="4" fillId="0" borderId="1" xfId="25" applyNumberFormat="1" applyBorder="1" applyAlignment="1">
      <alignment vertical="center" wrapText="1"/>
    </xf>
    <xf numFmtId="4" fontId="4" fillId="8" borderId="1" xfId="25" applyNumberFormat="1" applyFill="1" applyBorder="1" applyAlignment="1">
      <alignment vertical="center" wrapText="1"/>
    </xf>
    <xf numFmtId="0" fontId="62" fillId="8" borderId="1" xfId="25" applyFont="1" applyFill="1" applyBorder="1" applyAlignment="1">
      <alignment vertical="center" wrapText="1"/>
    </xf>
    <xf numFmtId="4" fontId="69" fillId="8" borderId="1" xfId="25" applyNumberFormat="1" applyFont="1" applyFill="1" applyBorder="1" applyAlignment="1">
      <alignment vertical="center" wrapText="1"/>
    </xf>
    <xf numFmtId="0" fontId="4" fillId="0" borderId="1" xfId="25" applyBorder="1" applyAlignment="1">
      <alignment vertical="center" wrapText="1"/>
    </xf>
    <xf numFmtId="0" fontId="4" fillId="0" borderId="1" xfId="25" applyBorder="1"/>
    <xf numFmtId="14" fontId="129" fillId="0" borderId="1" xfId="25" applyNumberFormat="1" applyFont="1" applyBorder="1" applyAlignment="1">
      <alignment horizontal="center" vertical="center" wrapText="1"/>
    </xf>
    <xf numFmtId="0" fontId="4" fillId="0" borderId="1" xfId="25" applyBorder="1" applyAlignment="1">
      <alignment horizontal="center" vertical="center"/>
    </xf>
    <xf numFmtId="0" fontId="17" fillId="0" borderId="0" xfId="25" applyFont="1" applyAlignment="1">
      <alignment vertical="center"/>
    </xf>
    <xf numFmtId="0" fontId="21" fillId="8" borderId="0" xfId="25" applyFont="1" applyFill="1" applyAlignment="1">
      <alignment vertical="center" wrapText="1"/>
    </xf>
    <xf numFmtId="0" fontId="68" fillId="0" borderId="0" xfId="25" applyFont="1" applyAlignment="1">
      <alignment vertical="center"/>
    </xf>
    <xf numFmtId="0" fontId="32" fillId="0" borderId="0" xfId="25" applyFont="1" applyAlignment="1">
      <alignment vertical="center"/>
    </xf>
    <xf numFmtId="4" fontId="4" fillId="0" borderId="0" xfId="25" applyNumberFormat="1"/>
    <xf numFmtId="9" fontId="4" fillId="0" borderId="22" xfId="25" applyNumberFormat="1" applyBorder="1" applyAlignment="1">
      <alignment vertical="center"/>
    </xf>
    <xf numFmtId="0" fontId="4" fillId="14" borderId="21" xfId="25" applyFill="1" applyBorder="1" applyAlignment="1">
      <alignment vertical="center"/>
    </xf>
    <xf numFmtId="0" fontId="4" fillId="14" borderId="20" xfId="25" applyFill="1" applyBorder="1" applyAlignment="1">
      <alignment vertical="center"/>
    </xf>
    <xf numFmtId="0" fontId="17" fillId="0" borderId="22" xfId="25" applyFont="1" applyBorder="1" applyAlignment="1">
      <alignment vertical="center" wrapText="1"/>
    </xf>
    <xf numFmtId="0" fontId="17" fillId="0" borderId="32" xfId="25" applyFont="1" applyBorder="1" applyAlignment="1">
      <alignment horizontal="center" vertical="center"/>
    </xf>
    <xf numFmtId="3" fontId="4" fillId="0" borderId="0" xfId="25" applyNumberFormat="1"/>
    <xf numFmtId="4" fontId="17" fillId="0" borderId="34" xfId="25" applyNumberFormat="1" applyFont="1" applyBorder="1" applyAlignment="1">
      <alignment horizontal="right" vertical="center"/>
    </xf>
    <xf numFmtId="4" fontId="4" fillId="14" borderId="21" xfId="25" applyNumberFormat="1" applyFill="1" applyBorder="1" applyAlignment="1">
      <alignment horizontal="center" vertical="center"/>
    </xf>
    <xf numFmtId="4" fontId="4" fillId="14" borderId="21" xfId="25" applyNumberFormat="1" applyFill="1" applyBorder="1" applyAlignment="1">
      <alignment vertical="center"/>
    </xf>
    <xf numFmtId="4" fontId="4" fillId="14" borderId="20" xfId="25" applyNumberFormat="1" applyFill="1" applyBorder="1" applyAlignment="1">
      <alignment vertical="center"/>
    </xf>
    <xf numFmtId="4" fontId="17" fillId="0" borderId="33" xfId="25" applyNumberFormat="1" applyFont="1" applyBorder="1" applyAlignment="1">
      <alignment vertical="center" wrapText="1"/>
    </xf>
    <xf numFmtId="4" fontId="17" fillId="0" borderId="32" xfId="25" applyNumberFormat="1" applyFont="1" applyBorder="1" applyAlignment="1">
      <alignment horizontal="center" vertical="center"/>
    </xf>
    <xf numFmtId="4" fontId="4" fillId="0" borderId="21" xfId="25" applyNumberFormat="1" applyBorder="1"/>
    <xf numFmtId="4" fontId="4" fillId="14" borderId="20" xfId="25" applyNumberFormat="1" applyFill="1" applyBorder="1" applyAlignment="1">
      <alignment vertical="center" wrapText="1"/>
    </xf>
    <xf numFmtId="4" fontId="4" fillId="17" borderId="33" xfId="25" applyNumberFormat="1" applyFill="1" applyBorder="1" applyAlignment="1">
      <alignment vertical="center" wrapText="1"/>
    </xf>
    <xf numFmtId="4" fontId="4" fillId="17" borderId="32" xfId="25" applyNumberFormat="1" applyFill="1" applyBorder="1" applyAlignment="1">
      <alignment horizontal="center" vertical="center"/>
    </xf>
    <xf numFmtId="4" fontId="41" fillId="0" borderId="33" xfId="25" applyNumberFormat="1" applyFont="1" applyBorder="1" applyAlignment="1">
      <alignment horizontal="left" vertical="center" wrapText="1" indent="2"/>
    </xf>
    <xf numFmtId="4" fontId="4" fillId="0" borderId="32" xfId="25" applyNumberFormat="1" applyBorder="1" applyAlignment="1">
      <alignment horizontal="center" vertical="center"/>
    </xf>
    <xf numFmtId="4" fontId="4" fillId="0" borderId="34" xfId="25" applyNumberFormat="1" applyBorder="1" applyAlignment="1">
      <alignment horizontal="right" vertical="center" wrapText="1"/>
    </xf>
    <xf numFmtId="4" fontId="4" fillId="18" borderId="20" xfId="25" applyNumberFormat="1" applyFill="1" applyBorder="1" applyAlignment="1">
      <alignment vertical="center" wrapText="1"/>
    </xf>
    <xf numFmtId="4" fontId="4" fillId="10" borderId="34" xfId="25" applyNumberFormat="1" applyFill="1" applyBorder="1" applyAlignment="1">
      <alignment horizontal="center" vertical="center" wrapText="1"/>
    </xf>
    <xf numFmtId="4" fontId="4" fillId="0" borderId="21" xfId="25" applyNumberFormat="1" applyBorder="1" applyAlignment="1">
      <alignment horizontal="center" vertical="center" wrapText="1"/>
    </xf>
    <xf numFmtId="4" fontId="4" fillId="14" borderId="21" xfId="25" applyNumberFormat="1" applyFill="1" applyBorder="1" applyAlignment="1">
      <alignment vertical="center" wrapText="1"/>
    </xf>
    <xf numFmtId="4" fontId="17" fillId="17" borderId="21" xfId="25" quotePrefix="1" applyNumberFormat="1" applyFont="1" applyFill="1" applyBorder="1" applyAlignment="1">
      <alignment vertical="center" wrapText="1"/>
    </xf>
    <xf numFmtId="4" fontId="17" fillId="17" borderId="20" xfId="25" quotePrefix="1" applyNumberFormat="1" applyFont="1" applyFill="1" applyBorder="1" applyAlignment="1">
      <alignment vertical="center" wrapText="1"/>
    </xf>
    <xf numFmtId="4" fontId="17" fillId="17" borderId="20" xfId="25" applyNumberFormat="1" applyFont="1" applyFill="1" applyBorder="1" applyAlignment="1">
      <alignment vertical="center" wrapText="1"/>
    </xf>
    <xf numFmtId="4" fontId="17" fillId="17" borderId="34" xfId="25" applyNumberFormat="1" applyFont="1" applyFill="1" applyBorder="1" applyAlignment="1">
      <alignment horizontal="center" vertical="center" wrapText="1"/>
    </xf>
    <xf numFmtId="4" fontId="17" fillId="17" borderId="21" xfId="25" applyNumberFormat="1" applyFont="1" applyFill="1" applyBorder="1" applyAlignment="1">
      <alignment horizontal="center" vertical="center" wrapText="1"/>
    </xf>
    <xf numFmtId="4" fontId="17" fillId="17" borderId="21" xfId="25" applyNumberFormat="1" applyFont="1" applyFill="1" applyBorder="1" applyAlignment="1">
      <alignment vertical="center" wrapText="1"/>
    </xf>
    <xf numFmtId="4" fontId="4" fillId="0" borderId="21" xfId="25" applyNumberFormat="1" applyBorder="1" applyAlignment="1">
      <alignment vertical="center" wrapText="1"/>
    </xf>
    <xf numFmtId="4" fontId="4" fillId="0" borderId="20" xfId="25" applyNumberFormat="1" applyBorder="1" applyAlignment="1">
      <alignment vertical="center" wrapText="1"/>
    </xf>
    <xf numFmtId="4" fontId="41" fillId="0" borderId="33" xfId="25" applyNumberFormat="1" applyFont="1" applyBorder="1" applyAlignment="1">
      <alignment horizontal="left" vertical="center" wrapText="1" indent="4"/>
    </xf>
    <xf numFmtId="4" fontId="70" fillId="0" borderId="33" xfId="25" applyNumberFormat="1" applyFont="1" applyBorder="1" applyAlignment="1">
      <alignment horizontal="left" vertical="center" wrapText="1" indent="2"/>
    </xf>
    <xf numFmtId="4" fontId="17" fillId="17" borderId="34" xfId="25" applyNumberFormat="1" applyFont="1" applyFill="1" applyBorder="1" applyAlignment="1">
      <alignment horizontal="right" vertical="center" wrapText="1"/>
    </xf>
    <xf numFmtId="4" fontId="4" fillId="14" borderId="20" xfId="25" applyNumberFormat="1" applyFill="1" applyBorder="1" applyAlignment="1">
      <alignment horizontal="center" vertical="center" wrapText="1"/>
    </xf>
    <xf numFmtId="4" fontId="17" fillId="14" borderId="21" xfId="25" applyNumberFormat="1" applyFont="1" applyFill="1" applyBorder="1" applyAlignment="1">
      <alignment horizontal="center" vertical="center" wrapText="1"/>
    </xf>
    <xf numFmtId="4" fontId="17" fillId="14" borderId="21" xfId="25" applyNumberFormat="1" applyFont="1" applyFill="1" applyBorder="1" applyAlignment="1">
      <alignment vertical="center" wrapText="1"/>
    </xf>
    <xf numFmtId="4" fontId="17" fillId="14" borderId="20" xfId="25" applyNumberFormat="1" applyFont="1" applyFill="1" applyBorder="1" applyAlignment="1">
      <alignment vertical="center" wrapText="1"/>
    </xf>
    <xf numFmtId="4" fontId="4" fillId="14" borderId="33" xfId="25" applyNumberFormat="1" applyFill="1" applyBorder="1" applyAlignment="1">
      <alignment vertical="center"/>
    </xf>
    <xf numFmtId="4" fontId="41" fillId="14" borderId="20" xfId="25" applyNumberFormat="1" applyFont="1" applyFill="1" applyBorder="1" applyAlignment="1">
      <alignment vertical="center" wrapText="1"/>
    </xf>
    <xf numFmtId="4" fontId="4" fillId="18" borderId="34" xfId="25" applyNumberFormat="1" applyFill="1" applyBorder="1" applyAlignment="1">
      <alignment horizontal="center" vertical="center" wrapText="1"/>
    </xf>
    <xf numFmtId="4" fontId="41" fillId="14" borderId="33" xfId="25" applyNumberFormat="1" applyFont="1" applyFill="1" applyBorder="1" applyAlignment="1">
      <alignment vertical="center" wrapText="1"/>
    </xf>
    <xf numFmtId="4" fontId="41" fillId="14" borderId="21" xfId="25" applyNumberFormat="1" applyFont="1" applyFill="1" applyBorder="1" applyAlignment="1">
      <alignment vertical="center" wrapText="1"/>
    </xf>
    <xf numFmtId="4" fontId="17" fillId="17" borderId="33" xfId="25" applyNumberFormat="1" applyFont="1" applyFill="1" applyBorder="1" applyAlignment="1">
      <alignment horizontal="right" vertical="center" wrapText="1"/>
    </xf>
    <xf numFmtId="4" fontId="17" fillId="17" borderId="33" xfId="25" applyNumberFormat="1" applyFont="1" applyFill="1" applyBorder="1" applyAlignment="1">
      <alignment horizontal="center" vertical="center" wrapText="1"/>
    </xf>
    <xf numFmtId="4" fontId="41" fillId="0" borderId="35" xfId="25" applyNumberFormat="1" applyFont="1" applyBorder="1" applyAlignment="1">
      <alignment horizontal="left" vertical="center" wrapText="1" indent="2"/>
    </xf>
    <xf numFmtId="4" fontId="17" fillId="17" borderId="20" xfId="25" applyNumberFormat="1" applyFont="1" applyFill="1" applyBorder="1" applyAlignment="1">
      <alignment horizontal="right" vertical="center" wrapText="1"/>
    </xf>
    <xf numFmtId="4" fontId="17" fillId="17" borderId="21" xfId="25" applyNumberFormat="1" applyFont="1" applyFill="1" applyBorder="1" applyAlignment="1">
      <alignment horizontal="right" vertical="center" wrapText="1"/>
    </xf>
    <xf numFmtId="4" fontId="4" fillId="0" borderId="20" xfId="25" applyNumberFormat="1" applyBorder="1" applyAlignment="1">
      <alignment vertical="center"/>
    </xf>
    <xf numFmtId="4" fontId="17" fillId="17" borderId="34" xfId="25" applyNumberFormat="1" applyFont="1" applyFill="1" applyBorder="1" applyAlignment="1">
      <alignment horizontal="right" vertical="center"/>
    </xf>
    <xf numFmtId="4" fontId="17" fillId="17" borderId="33" xfId="25" applyNumberFormat="1" applyFont="1" applyFill="1" applyBorder="1" applyAlignment="1">
      <alignment horizontal="right" vertical="center"/>
    </xf>
    <xf numFmtId="4" fontId="17" fillId="17" borderId="20" xfId="25" applyNumberFormat="1" applyFont="1" applyFill="1" applyBorder="1" applyAlignment="1">
      <alignment vertical="top" wrapText="1"/>
    </xf>
    <xf numFmtId="4" fontId="4" fillId="17" borderId="32" xfId="25" applyNumberFormat="1" applyFill="1" applyBorder="1" applyAlignment="1">
      <alignment horizontal="center" vertical="center" wrapText="1"/>
    </xf>
    <xf numFmtId="0" fontId="17" fillId="15" borderId="31" xfId="25" applyFont="1" applyFill="1" applyBorder="1" applyAlignment="1">
      <alignment vertical="center"/>
    </xf>
    <xf numFmtId="0" fontId="17" fillId="15" borderId="26" xfId="25" applyFont="1" applyFill="1" applyBorder="1" applyAlignment="1">
      <alignment vertical="center"/>
    </xf>
    <xf numFmtId="0" fontId="17" fillId="15" borderId="26" xfId="25" applyFont="1" applyFill="1" applyBorder="1" applyAlignment="1">
      <alignment horizontal="center" vertical="center"/>
    </xf>
    <xf numFmtId="0" fontId="17" fillId="15" borderId="20" xfId="25" applyFont="1" applyFill="1" applyBorder="1" applyAlignment="1">
      <alignment vertical="center"/>
    </xf>
    <xf numFmtId="0" fontId="4" fillId="0" borderId="29" xfId="25" applyBorder="1" applyAlignment="1">
      <alignment horizontal="center" vertical="center" wrapText="1"/>
    </xf>
    <xf numFmtId="0" fontId="4" fillId="0" borderId="24" xfId="25" applyBorder="1" applyAlignment="1">
      <alignment horizontal="center" vertical="center" wrapText="1"/>
    </xf>
    <xf numFmtId="0" fontId="4" fillId="0" borderId="23" xfId="25" applyBorder="1" applyAlignment="1">
      <alignment horizontal="center" vertical="center"/>
    </xf>
    <xf numFmtId="0" fontId="4" fillId="0" borderId="22" xfId="25" applyBorder="1" applyAlignment="1">
      <alignment horizontal="center" vertical="center" wrapText="1"/>
    </xf>
    <xf numFmtId="0" fontId="4" fillId="0" borderId="21" xfId="25" applyBorder="1" applyAlignment="1">
      <alignment horizontal="center" vertical="center" wrapText="1"/>
    </xf>
    <xf numFmtId="0" fontId="4" fillId="0" borderId="20" xfId="25" applyBorder="1" applyAlignment="1">
      <alignment horizontal="center" vertical="center" wrapText="1"/>
    </xf>
    <xf numFmtId="0" fontId="4" fillId="0" borderId="0" xfId="25" applyAlignment="1">
      <alignment vertical="center"/>
    </xf>
    <xf numFmtId="0" fontId="148" fillId="0" borderId="0" xfId="25" applyFont="1" applyAlignment="1">
      <alignment vertical="center"/>
    </xf>
    <xf numFmtId="0" fontId="65" fillId="0" borderId="0" xfId="0" applyFont="1" applyAlignment="1">
      <alignment vertical="center" wrapText="1"/>
    </xf>
    <xf numFmtId="0" fontId="161" fillId="0" borderId="22" xfId="0" applyFont="1" applyBorder="1" applyAlignment="1">
      <alignment horizontal="center" vertical="center" wrapText="1"/>
    </xf>
    <xf numFmtId="0" fontId="155" fillId="0" borderId="22" xfId="0" applyFont="1" applyBorder="1" applyAlignment="1">
      <alignment vertical="center" wrapText="1"/>
    </xf>
    <xf numFmtId="0" fontId="155" fillId="0" borderId="25" xfId="0" applyFont="1" applyBorder="1" applyAlignment="1">
      <alignment horizontal="center" vertical="center" wrapText="1"/>
    </xf>
    <xf numFmtId="0" fontId="65" fillId="0" borderId="0" xfId="0" applyFont="1"/>
    <xf numFmtId="0" fontId="155" fillId="0" borderId="22" xfId="0" applyFont="1" applyBorder="1" applyAlignment="1">
      <alignment horizontal="center" vertical="center" wrapText="1"/>
    </xf>
    <xf numFmtId="0" fontId="4" fillId="23" borderId="38" xfId="12" applyFont="1" applyFill="1" applyBorder="1" applyAlignment="1"/>
    <xf numFmtId="0" fontId="4" fillId="23" borderId="26" xfId="12" applyFont="1" applyFill="1" applyBorder="1" applyAlignment="1"/>
    <xf numFmtId="0" fontId="91" fillId="22" borderId="0" xfId="12" applyFont="1" applyFill="1" applyBorder="1" applyAlignment="1">
      <alignment horizontal="center" vertical="center" wrapText="1"/>
    </xf>
    <xf numFmtId="49" fontId="107" fillId="0" borderId="0" xfId="12" applyNumberFormat="1" applyFont="1" applyFill="1" applyBorder="1" applyAlignment="1">
      <alignment horizontal="left" vertical="center" wrapText="1"/>
    </xf>
    <xf numFmtId="0" fontId="7" fillId="23" borderId="7" xfId="12" applyFont="1" applyFill="1" applyBorder="1" applyAlignment="1">
      <alignment horizontal="left" vertical="top" wrapText="1"/>
    </xf>
    <xf numFmtId="0" fontId="7" fillId="0" borderId="3" xfId="0" applyFont="1" applyBorder="1" applyAlignment="1">
      <alignment horizontal="left" vertical="top" wrapText="1"/>
    </xf>
    <xf numFmtId="0" fontId="7" fillId="0" borderId="8" xfId="0" applyFont="1" applyBorder="1" applyAlignment="1">
      <alignment horizontal="left" vertical="top" wrapText="1"/>
    </xf>
    <xf numFmtId="0" fontId="141" fillId="23" borderId="20" xfId="12" applyFont="1" applyFill="1" applyBorder="1" applyAlignment="1">
      <alignment horizontal="center" vertical="center" wrapText="1"/>
    </xf>
    <xf numFmtId="0" fontId="7" fillId="0" borderId="26" xfId="0" applyFont="1" applyBorder="1" applyAlignment="1">
      <alignment horizontal="center" vertical="center" wrapText="1"/>
    </xf>
    <xf numFmtId="49" fontId="156" fillId="22" borderId="20" xfId="12" applyNumberFormat="1" applyFont="1" applyFill="1" applyBorder="1" applyAlignment="1">
      <alignment horizontal="left" vertical="center"/>
    </xf>
    <xf numFmtId="0" fontId="157" fillId="0" borderId="26" xfId="0" applyFont="1" applyBorder="1" applyAlignment="1">
      <alignment horizontal="left" vertical="center"/>
    </xf>
    <xf numFmtId="0" fontId="94" fillId="23" borderId="20" xfId="12" applyFont="1" applyFill="1" applyBorder="1" applyAlignment="1">
      <alignment horizontal="center" vertical="center"/>
    </xf>
    <xf numFmtId="0" fontId="0" fillId="0" borderId="26" xfId="0" applyBorder="1" applyAlignment="1">
      <alignment horizontal="center" vertical="center"/>
    </xf>
    <xf numFmtId="0" fontId="0" fillId="0" borderId="22" xfId="0" applyBorder="1" applyAlignment="1">
      <alignment horizontal="center" vertical="center"/>
    </xf>
    <xf numFmtId="0" fontId="131" fillId="22" borderId="20" xfId="12" applyFont="1" applyFill="1" applyBorder="1" applyAlignment="1">
      <alignment horizontal="left" vertical="center"/>
    </xf>
    <xf numFmtId="0" fontId="7" fillId="0" borderId="26" xfId="0" applyFont="1" applyBorder="1" applyAlignment="1">
      <alignment vertical="center"/>
    </xf>
    <xf numFmtId="0" fontId="28" fillId="0" borderId="0" xfId="0" applyFont="1" applyBorder="1" applyAlignment="1">
      <alignment horizontal="left" vertical="center"/>
    </xf>
    <xf numFmtId="0" fontId="27" fillId="0" borderId="0" xfId="6" applyBorder="1" applyAlignment="1">
      <alignment horizontal="left" vertical="center"/>
    </xf>
    <xf numFmtId="0" fontId="27" fillId="0" borderId="9" xfId="6" applyBorder="1"/>
    <xf numFmtId="0" fontId="27" fillId="0" borderId="10" xfId="6" applyBorder="1"/>
    <xf numFmtId="0" fontId="27" fillId="0" borderId="11" xfId="6" applyBorder="1"/>
    <xf numFmtId="0" fontId="27" fillId="0" borderId="2" xfId="6" applyBorder="1" applyAlignment="1">
      <alignment horizontal="left" vertical="center"/>
    </xf>
    <xf numFmtId="0" fontId="27" fillId="0" borderId="4" xfId="6" applyBorder="1" applyAlignment="1">
      <alignment horizontal="left" vertical="center"/>
    </xf>
    <xf numFmtId="0" fontId="27" fillId="0" borderId="12" xfId="6" applyBorder="1" applyAlignment="1">
      <alignment horizontal="left" vertical="center"/>
    </xf>
    <xf numFmtId="0" fontId="27" fillId="0" borderId="5" xfId="6" applyBorder="1" applyAlignment="1">
      <alignment horizontal="left" vertical="center"/>
    </xf>
    <xf numFmtId="0" fontId="27" fillId="0" borderId="6" xfId="6" applyBorder="1" applyAlignment="1">
      <alignment horizontal="left" vertical="center"/>
    </xf>
    <xf numFmtId="0" fontId="20" fillId="0" borderId="1" xfId="0" applyFont="1" applyBorder="1" applyAlignment="1">
      <alignment horizontal="center" vertical="center" wrapText="1"/>
    </xf>
    <xf numFmtId="0" fontId="20" fillId="0" borderId="0" xfId="0" applyFont="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4" fillId="2" borderId="7"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24" fillId="6" borderId="7"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8" xfId="0" applyFont="1" applyFill="1" applyBorder="1" applyAlignment="1">
      <alignment horizontal="left" vertical="center" wrapText="1"/>
    </xf>
    <xf numFmtId="0" fontId="30" fillId="6" borderId="7"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0" fillId="6" borderId="8" xfId="0" applyFont="1" applyFill="1" applyBorder="1" applyAlignment="1">
      <alignment horizontal="left" vertical="center" wrapText="1"/>
    </xf>
    <xf numFmtId="0" fontId="17" fillId="0" borderId="0" xfId="0" applyFont="1" applyFill="1" applyBorder="1" applyAlignment="1">
      <alignment vertical="center" wrapText="1"/>
    </xf>
    <xf numFmtId="0" fontId="27" fillId="0" borderId="9" xfId="6" applyBorder="1" applyAlignment="1"/>
    <xf numFmtId="0" fontId="27" fillId="0" borderId="10" xfId="6" applyBorder="1" applyAlignment="1"/>
    <xf numFmtId="0" fontId="27" fillId="0" borderId="11" xfId="6" applyBorder="1" applyAlignment="1"/>
    <xf numFmtId="0" fontId="38" fillId="0" borderId="0" xfId="0" applyFont="1" applyAlignment="1">
      <alignment horizontal="justify" vertical="center" wrapText="1"/>
    </xf>
    <xf numFmtId="0" fontId="37" fillId="0" borderId="0" xfId="0" applyFont="1" applyAlignment="1">
      <alignment horizontal="justify" vertical="center" wrapText="1"/>
    </xf>
    <xf numFmtId="0" fontId="35" fillId="0" borderId="0" xfId="0" applyFont="1" applyAlignment="1">
      <alignment horizontal="justify" vertical="center" wrapText="1"/>
    </xf>
    <xf numFmtId="0" fontId="0" fillId="8" borderId="1" xfId="0" applyFont="1" applyFill="1" applyBorder="1" applyAlignment="1">
      <alignment horizontal="center" vertical="center" wrapText="1"/>
    </xf>
    <xf numFmtId="0" fontId="17" fillId="0" borderId="0" xfId="0" applyFont="1" applyAlignment="1">
      <alignment horizontal="justify" vertical="center" wrapText="1"/>
    </xf>
    <xf numFmtId="0" fontId="0" fillId="0" borderId="0" xfId="0" applyFont="1" applyAlignment="1">
      <alignment horizontal="justify" vertical="center" wrapText="1"/>
    </xf>
    <xf numFmtId="0" fontId="36" fillId="0" borderId="0" xfId="0" applyFont="1" applyAlignment="1">
      <alignment horizontal="justify"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7"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46" fillId="0" borderId="7"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8" xfId="0" applyFont="1" applyBorder="1" applyAlignment="1">
      <alignment horizontal="center" vertical="center" wrapText="1"/>
    </xf>
    <xf numFmtId="0" fontId="47" fillId="10" borderId="7" xfId="0" applyFont="1" applyFill="1" applyBorder="1" applyAlignment="1">
      <alignment horizontal="center" vertical="center" wrapText="1"/>
    </xf>
    <xf numFmtId="0" fontId="47" fillId="10" borderId="8" xfId="0" applyFont="1" applyFill="1" applyBorder="1" applyAlignment="1">
      <alignment horizontal="center" vertical="center" wrapText="1"/>
    </xf>
    <xf numFmtId="0" fontId="48" fillId="0" borderId="9" xfId="0" applyFont="1" applyBorder="1" applyAlignment="1">
      <alignment horizontal="center" vertical="center" wrapText="1"/>
    </xf>
    <xf numFmtId="0" fontId="49" fillId="0" borderId="14" xfId="0" applyFont="1" applyBorder="1" applyAlignment="1">
      <alignment horizontal="center" vertical="center" wrapText="1"/>
    </xf>
    <xf numFmtId="0" fontId="54" fillId="6" borderId="7" xfId="0" applyFont="1" applyFill="1" applyBorder="1" applyAlignment="1">
      <alignment horizontal="center" vertical="center"/>
    </xf>
    <xf numFmtId="0" fontId="54" fillId="6" borderId="3" xfId="0" applyFont="1" applyFill="1" applyBorder="1" applyAlignment="1">
      <alignment horizontal="center" vertical="center"/>
    </xf>
    <xf numFmtId="0" fontId="54" fillId="6" borderId="8" xfId="0" applyFont="1" applyFill="1" applyBorder="1" applyAlignment="1">
      <alignment horizontal="center" vertical="center"/>
    </xf>
    <xf numFmtId="0" fontId="54" fillId="6" borderId="7" xfId="0" applyFont="1" applyFill="1" applyBorder="1" applyAlignment="1">
      <alignment horizontal="center" vertical="center" wrapText="1"/>
    </xf>
    <xf numFmtId="0" fontId="54" fillId="6" borderId="3" xfId="0" applyFont="1" applyFill="1" applyBorder="1" applyAlignment="1">
      <alignment horizontal="center" vertical="center" wrapText="1"/>
    </xf>
    <xf numFmtId="0" fontId="54" fillId="6" borderId="8" xfId="0" applyFont="1" applyFill="1" applyBorder="1" applyAlignment="1">
      <alignment horizontal="center" vertical="center" wrapText="1"/>
    </xf>
    <xf numFmtId="0" fontId="57" fillId="6" borderId="7" xfId="0" applyFont="1" applyFill="1" applyBorder="1" applyAlignment="1">
      <alignment horizontal="center" vertical="center"/>
    </xf>
    <xf numFmtId="0" fontId="57" fillId="6" borderId="3" xfId="0" applyFont="1" applyFill="1" applyBorder="1" applyAlignment="1">
      <alignment horizontal="center" vertical="center"/>
    </xf>
    <xf numFmtId="0" fontId="57" fillId="6" borderId="8" xfId="0" applyFont="1" applyFill="1" applyBorder="1" applyAlignment="1">
      <alignment horizontal="center" vertical="center"/>
    </xf>
    <xf numFmtId="0" fontId="29" fillId="0" borderId="13" xfId="0" applyFont="1" applyBorder="1" applyAlignment="1">
      <alignment horizontal="center" vertical="center"/>
    </xf>
    <xf numFmtId="0" fontId="29" fillId="0" borderId="15"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left" vertical="center" wrapText="1"/>
    </xf>
    <xf numFmtId="0" fontId="29" fillId="0" borderId="15" xfId="0" applyFont="1" applyBorder="1" applyAlignment="1">
      <alignment horizontal="left" vertical="center" wrapText="1"/>
    </xf>
    <xf numFmtId="0" fontId="29" fillId="0" borderId="14" xfId="0" applyFont="1" applyBorder="1" applyAlignment="1">
      <alignment horizontal="left" vertical="center" wrapText="1"/>
    </xf>
    <xf numFmtId="0" fontId="29" fillId="0" borderId="13"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14" xfId="0" applyFont="1" applyBorder="1" applyAlignment="1">
      <alignment horizontal="center" vertical="center" wrapText="1"/>
    </xf>
    <xf numFmtId="0" fontId="21" fillId="0" borderId="0" xfId="0" applyFont="1" applyAlignment="1">
      <alignment vertical="center" wrapText="1"/>
    </xf>
    <xf numFmtId="0" fontId="24" fillId="9" borderId="7" xfId="0" applyFont="1" applyFill="1" applyBorder="1" applyAlignment="1">
      <alignment horizontal="center" vertical="center" wrapText="1"/>
    </xf>
    <xf numFmtId="0" fontId="24" fillId="9" borderId="3" xfId="0" applyFont="1" applyFill="1" applyBorder="1" applyAlignment="1">
      <alignment horizontal="center" vertical="center" wrapText="1"/>
    </xf>
    <xf numFmtId="0" fontId="24" fillId="9" borderId="8" xfId="0" applyFont="1" applyFill="1" applyBorder="1" applyAlignment="1">
      <alignment horizontal="center" vertical="center" wrapText="1"/>
    </xf>
    <xf numFmtId="0" fontId="21" fillId="0" borderId="13" xfId="0" applyFont="1" applyBorder="1" applyAlignment="1">
      <alignment vertical="center"/>
    </xf>
    <xf numFmtId="0" fontId="21" fillId="0" borderId="14" xfId="0" applyFont="1" applyBorder="1" applyAlignment="1">
      <alignment vertical="center"/>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1" fillId="0" borderId="1" xfId="0" applyFont="1" applyBorder="1" applyAlignment="1">
      <alignment vertical="center"/>
    </xf>
    <xf numFmtId="0" fontId="16" fillId="8" borderId="13" xfId="0" applyFont="1" applyFill="1" applyBorder="1" applyAlignment="1">
      <alignment horizontal="center" vertical="center" wrapText="1"/>
    </xf>
    <xf numFmtId="0" fontId="16" fillId="8" borderId="15" xfId="0" applyFont="1" applyFill="1" applyBorder="1" applyAlignment="1">
      <alignment horizontal="center" vertical="center" wrapText="1"/>
    </xf>
    <xf numFmtId="0" fontId="16" fillId="8" borderId="14" xfId="0" applyFont="1" applyFill="1" applyBorder="1" applyAlignment="1">
      <alignment horizontal="center" vertical="center" wrapText="1"/>
    </xf>
    <xf numFmtId="0" fontId="16" fillId="8" borderId="9"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6" fillId="8" borderId="12"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6" fillId="8" borderId="10"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32" fillId="0" borderId="0" xfId="0" applyFont="1" applyAlignment="1">
      <alignment wrapText="1"/>
    </xf>
    <xf numFmtId="0" fontId="0" fillId="0" borderId="0" xfId="0" applyAlignment="1">
      <alignment wrapText="1"/>
    </xf>
    <xf numFmtId="0" fontId="17" fillId="15" borderId="7" xfId="0" applyFont="1" applyFill="1" applyBorder="1" applyAlignment="1">
      <alignment horizontal="center" vertical="center" wrapText="1"/>
    </xf>
    <xf numFmtId="0" fontId="17" fillId="15" borderId="3" xfId="0" applyFont="1" applyFill="1" applyBorder="1" applyAlignment="1">
      <alignment horizontal="center" vertical="center" wrapText="1"/>
    </xf>
    <xf numFmtId="0" fontId="17" fillId="15" borderId="8" xfId="0" applyFont="1" applyFill="1" applyBorder="1" applyAlignment="1">
      <alignment horizontal="center" vertical="center" wrapText="1"/>
    </xf>
    <xf numFmtId="0" fontId="17" fillId="0" borderId="1" xfId="0" applyFont="1" applyBorder="1" applyAlignment="1">
      <alignment horizontal="center" wrapText="1"/>
    </xf>
    <xf numFmtId="0" fontId="0" fillId="0" borderId="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6" xfId="0" applyBorder="1" applyAlignment="1">
      <alignment horizontal="center"/>
    </xf>
    <xf numFmtId="0" fontId="17" fillId="15" borderId="7" xfId="0" applyFont="1" applyFill="1" applyBorder="1" applyAlignment="1">
      <alignment horizontal="center"/>
    </xf>
    <xf numFmtId="0" fontId="17" fillId="15" borderId="3" xfId="0" applyFont="1" applyFill="1" applyBorder="1" applyAlignment="1">
      <alignment horizontal="center"/>
    </xf>
    <xf numFmtId="0" fontId="17" fillId="15" borderId="8" xfId="0" applyFont="1" applyFill="1" applyBorder="1" applyAlignment="1">
      <alignment horizontal="center"/>
    </xf>
    <xf numFmtId="0" fontId="30" fillId="15" borderId="7" xfId="0" applyFont="1" applyFill="1" applyBorder="1" applyAlignment="1">
      <alignment horizontal="center"/>
    </xf>
    <xf numFmtId="0" fontId="30" fillId="15" borderId="3" xfId="0" applyFont="1" applyFill="1" applyBorder="1" applyAlignment="1">
      <alignment horizontal="center"/>
    </xf>
    <xf numFmtId="0" fontId="30" fillId="15" borderId="8" xfId="0" applyFont="1" applyFill="1" applyBorder="1" applyAlignment="1">
      <alignment horizontal="center"/>
    </xf>
    <xf numFmtId="0" fontId="30" fillId="15" borderId="7" xfId="0" applyFont="1" applyFill="1" applyBorder="1" applyAlignment="1">
      <alignment horizontal="center" vertical="center" wrapText="1"/>
    </xf>
    <xf numFmtId="0" fontId="30" fillId="15" borderId="3" xfId="0" applyFont="1" applyFill="1" applyBorder="1" applyAlignment="1">
      <alignment horizontal="center" vertical="center" wrapText="1"/>
    </xf>
    <xf numFmtId="0" fontId="30" fillId="15" borderId="8" xfId="0" applyFont="1" applyFill="1" applyBorder="1" applyAlignment="1">
      <alignment horizontal="center" vertical="center" wrapText="1"/>
    </xf>
    <xf numFmtId="0" fontId="61" fillId="0" borderId="0" xfId="0" applyFont="1" applyAlignment="1">
      <alignment horizontal="center" vertical="center" wrapText="1"/>
    </xf>
    <xf numFmtId="0" fontId="0" fillId="0" borderId="1" xfId="0" applyFont="1" applyBorder="1" applyAlignment="1">
      <alignment horizontal="center"/>
    </xf>
    <xf numFmtId="0" fontId="65" fillId="0" borderId="1" xfId="0" applyFont="1" applyBorder="1" applyAlignment="1">
      <alignment horizontal="center" vertical="center" wrapText="1"/>
    </xf>
    <xf numFmtId="0" fontId="21" fillId="6" borderId="17" xfId="25" applyFont="1" applyFill="1" applyBorder="1" applyAlignment="1">
      <alignment horizontal="center" vertical="center"/>
    </xf>
    <xf numFmtId="3" fontId="4" fillId="8" borderId="1" xfId="25" applyNumberFormat="1" applyFill="1" applyBorder="1" applyAlignment="1">
      <alignment vertical="center" wrapText="1"/>
    </xf>
    <xf numFmtId="0" fontId="4" fillId="8" borderId="1" xfId="25" applyFill="1" applyBorder="1" applyAlignment="1">
      <alignment vertical="center" wrapText="1"/>
    </xf>
    <xf numFmtId="0" fontId="21" fillId="8" borderId="1" xfId="25" applyFont="1" applyFill="1" applyBorder="1" applyAlignment="1">
      <alignment horizontal="center" vertical="center" wrapText="1"/>
    </xf>
    <xf numFmtId="0" fontId="62" fillId="8" borderId="1" xfId="25" applyFont="1" applyFill="1" applyBorder="1" applyAlignment="1">
      <alignment vertical="center" wrapText="1"/>
    </xf>
    <xf numFmtId="4" fontId="4" fillId="8" borderId="1" xfId="25" applyNumberFormat="1" applyFill="1" applyBorder="1" applyAlignment="1">
      <alignment vertical="center" wrapText="1"/>
    </xf>
    <xf numFmtId="0" fontId="4" fillId="6" borderId="7" xfId="25" applyFill="1" applyBorder="1" applyAlignment="1">
      <alignment horizontal="left"/>
    </xf>
    <xf numFmtId="0" fontId="4" fillId="6" borderId="3" xfId="25" applyFill="1" applyBorder="1" applyAlignment="1">
      <alignment horizontal="left"/>
    </xf>
    <xf numFmtId="0" fontId="4" fillId="6" borderId="8" xfId="25" applyFill="1" applyBorder="1" applyAlignment="1">
      <alignment horizontal="left"/>
    </xf>
    <xf numFmtId="0" fontId="21" fillId="8" borderId="1" xfId="25" applyFont="1" applyFill="1" applyBorder="1" applyAlignment="1">
      <alignment vertical="center" wrapText="1"/>
    </xf>
    <xf numFmtId="0" fontId="4" fillId="6" borderId="17" xfId="25" applyFill="1" applyBorder="1" applyAlignment="1">
      <alignment vertical="center" wrapText="1"/>
    </xf>
    <xf numFmtId="4" fontId="21" fillId="16" borderId="1" xfId="25" applyNumberFormat="1" applyFont="1" applyFill="1" applyBorder="1" applyAlignment="1">
      <alignment vertical="center" wrapText="1"/>
    </xf>
    <xf numFmtId="0" fontId="69" fillId="6" borderId="17" xfId="25" applyFont="1" applyFill="1" applyBorder="1" applyAlignment="1">
      <alignment vertical="center" wrapText="1"/>
    </xf>
    <xf numFmtId="0" fontId="21" fillId="8" borderId="7" xfId="25" applyFont="1" applyFill="1" applyBorder="1" applyAlignment="1">
      <alignment horizontal="center" vertical="center" wrapText="1"/>
    </xf>
    <xf numFmtId="0" fontId="21" fillId="8" borderId="3" xfId="25" applyFont="1" applyFill="1" applyBorder="1" applyAlignment="1">
      <alignment horizontal="center" vertical="center" wrapText="1"/>
    </xf>
    <xf numFmtId="0" fontId="21" fillId="8" borderId="8" xfId="25" applyFont="1" applyFill="1" applyBorder="1" applyAlignment="1">
      <alignment horizontal="center" vertical="center" wrapText="1"/>
    </xf>
    <xf numFmtId="0" fontId="21" fillId="16" borderId="7" xfId="25" applyFont="1" applyFill="1" applyBorder="1" applyAlignment="1">
      <alignment horizontal="left" vertical="center" wrapText="1"/>
    </xf>
    <xf numFmtId="0" fontId="21" fillId="16" borderId="3" xfId="25" applyFont="1" applyFill="1" applyBorder="1" applyAlignment="1">
      <alignment horizontal="left" vertical="center" wrapText="1"/>
    </xf>
    <xf numFmtId="0" fontId="21" fillId="16" borderId="8" xfId="25" applyFont="1" applyFill="1" applyBorder="1" applyAlignment="1">
      <alignment horizontal="left"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4" fillId="0" borderId="27" xfId="25" applyBorder="1" applyAlignment="1">
      <alignment horizontal="center" vertical="center" wrapText="1"/>
    </xf>
    <xf numFmtId="0" fontId="4" fillId="0" borderId="30" xfId="25" applyBorder="1" applyAlignment="1">
      <alignment horizontal="center" vertical="center" wrapText="1"/>
    </xf>
    <xf numFmtId="4" fontId="17" fillId="15" borderId="20" xfId="25" applyNumberFormat="1" applyFont="1" applyFill="1" applyBorder="1" applyAlignment="1">
      <alignment horizontal="left" vertical="center"/>
    </xf>
    <xf numFmtId="4" fontId="17" fillId="15" borderId="26" xfId="25" applyNumberFormat="1" applyFont="1" applyFill="1" applyBorder="1" applyAlignment="1">
      <alignment horizontal="left" vertical="center"/>
    </xf>
    <xf numFmtId="4" fontId="17" fillId="15" borderId="31" xfId="25" applyNumberFormat="1" applyFont="1" applyFill="1" applyBorder="1" applyAlignment="1">
      <alignment horizontal="left" vertical="center"/>
    </xf>
    <xf numFmtId="4" fontId="4" fillId="0" borderId="20" xfId="25" applyNumberFormat="1" applyBorder="1" applyAlignment="1">
      <alignment horizontal="center" vertical="center" wrapText="1"/>
    </xf>
    <xf numFmtId="4" fontId="4" fillId="0" borderId="26" xfId="25" applyNumberFormat="1" applyBorder="1" applyAlignment="1">
      <alignment horizontal="center" vertical="center" wrapText="1"/>
    </xf>
    <xf numFmtId="4" fontId="4" fillId="0" borderId="22" xfId="25" applyNumberFormat="1" applyBorder="1" applyAlignment="1">
      <alignment horizontal="center" vertical="center" wrapText="1"/>
    </xf>
    <xf numFmtId="0" fontId="41" fillId="0" borderId="18" xfId="25" applyFont="1" applyBorder="1" applyAlignment="1">
      <alignment vertical="center"/>
    </xf>
    <xf numFmtId="0" fontId="41" fillId="0" borderId="19" xfId="25" applyFont="1" applyBorder="1" applyAlignment="1">
      <alignment vertical="center"/>
    </xf>
    <xf numFmtId="0" fontId="41" fillId="0" borderId="24" xfId="25" applyFont="1" applyBorder="1" applyAlignment="1">
      <alignment vertical="center"/>
    </xf>
    <xf numFmtId="0" fontId="41" fillId="0" borderId="25" xfId="25" applyFont="1" applyBorder="1" applyAlignment="1">
      <alignment vertical="center"/>
    </xf>
    <xf numFmtId="0" fontId="41" fillId="0" borderId="28" xfId="25" applyFont="1" applyBorder="1" applyAlignment="1">
      <alignment vertical="center"/>
    </xf>
    <xf numFmtId="0" fontId="41" fillId="0" borderId="16" xfId="25" applyFont="1" applyBorder="1" applyAlignment="1">
      <alignment vertical="center"/>
    </xf>
    <xf numFmtId="0" fontId="4" fillId="0" borderId="20" xfId="25" applyBorder="1" applyAlignment="1">
      <alignment horizontal="center" vertical="center" wrapText="1"/>
    </xf>
    <xf numFmtId="0" fontId="4" fillId="0" borderId="26" xfId="25" applyBorder="1" applyAlignment="1">
      <alignment horizontal="center" vertical="center" wrapText="1"/>
    </xf>
    <xf numFmtId="0" fontId="4" fillId="0" borderId="22" xfId="25"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left"/>
    </xf>
    <xf numFmtId="0" fontId="0" fillId="17" borderId="1" xfId="0" applyFill="1" applyBorder="1" applyAlignment="1">
      <alignment horizontal="left"/>
    </xf>
    <xf numFmtId="2" fontId="0" fillId="0" borderId="1" xfId="0" applyNumberFormat="1" applyBorder="1" applyAlignment="1">
      <alignment horizontal="center" vertical="center"/>
    </xf>
    <xf numFmtId="0" fontId="155" fillId="0" borderId="20" xfId="0" applyFont="1" applyBorder="1" applyAlignment="1">
      <alignment horizontal="center" vertical="center" wrapText="1"/>
    </xf>
    <xf numFmtId="0" fontId="155" fillId="0" borderId="26" xfId="0" applyFont="1" applyBorder="1" applyAlignment="1">
      <alignment horizontal="center" vertical="center" wrapText="1"/>
    </xf>
    <xf numFmtId="0" fontId="155" fillId="0" borderId="31" xfId="0" applyFont="1" applyBorder="1" applyAlignment="1">
      <alignment horizontal="center" vertical="center" wrapText="1"/>
    </xf>
    <xf numFmtId="0" fontId="155" fillId="0" borderId="36" xfId="0" applyFont="1" applyBorder="1" applyAlignment="1">
      <alignment horizontal="center" vertical="center" wrapText="1"/>
    </xf>
    <xf numFmtId="0" fontId="155" fillId="0" borderId="37" xfId="0" applyFont="1" applyBorder="1" applyAlignment="1">
      <alignment horizontal="center" vertical="center" wrapText="1"/>
    </xf>
    <xf numFmtId="0" fontId="155" fillId="0" borderId="41" xfId="0" applyFont="1" applyBorder="1" applyAlignment="1">
      <alignment horizontal="center" vertical="center" wrapText="1"/>
    </xf>
    <xf numFmtId="0" fontId="155" fillId="0" borderId="24" xfId="0" applyFont="1" applyBorder="1" applyAlignment="1">
      <alignment horizontal="center" vertical="center" wrapText="1"/>
    </xf>
    <xf numFmtId="0" fontId="155" fillId="0" borderId="38" xfId="0" applyFont="1" applyBorder="1" applyAlignment="1">
      <alignment horizontal="center" vertical="center" wrapText="1"/>
    </xf>
    <xf numFmtId="0" fontId="155" fillId="0" borderId="39" xfId="0" applyFont="1" applyBorder="1" applyAlignment="1">
      <alignment horizontal="center" vertical="center" wrapText="1"/>
    </xf>
    <xf numFmtId="0" fontId="155" fillId="0" borderId="40" xfId="0" applyFont="1" applyBorder="1" applyAlignment="1">
      <alignment horizontal="center" vertical="center" wrapText="1"/>
    </xf>
    <xf numFmtId="0" fontId="155" fillId="0" borderId="29" xfId="0" applyFont="1" applyBorder="1" applyAlignment="1">
      <alignment horizontal="center" vertical="center" wrapText="1"/>
    </xf>
    <xf numFmtId="0" fontId="155" fillId="0" borderId="42" xfId="0" applyFont="1" applyBorder="1" applyAlignment="1">
      <alignment horizontal="center" vertical="center" wrapText="1"/>
    </xf>
    <xf numFmtId="0" fontId="0" fillId="0" borderId="1" xfId="0" applyBorder="1" applyAlignment="1">
      <alignment horizontal="center"/>
    </xf>
    <xf numFmtId="0" fontId="161" fillId="0" borderId="20" xfId="0" applyFont="1" applyBorder="1" applyAlignment="1">
      <alignment horizontal="center" vertical="center" wrapText="1"/>
    </xf>
    <xf numFmtId="0" fontId="161" fillId="0" borderId="3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39" xfId="0" applyFont="1" applyBorder="1" applyAlignment="1">
      <alignment horizontal="center" vertical="center" wrapText="1"/>
    </xf>
    <xf numFmtId="0" fontId="161" fillId="0" borderId="29" xfId="0" applyFont="1" applyBorder="1" applyAlignment="1">
      <alignment horizontal="center" vertical="center" wrapText="1"/>
    </xf>
    <xf numFmtId="0" fontId="161" fillId="0" borderId="4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3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2" xfId="0" applyFont="1" applyBorder="1" applyAlignment="1">
      <alignment horizontal="center" vertical="center" wrapText="1"/>
    </xf>
    <xf numFmtId="0" fontId="78" fillId="0" borderId="0" xfId="0" applyFont="1" applyAlignment="1">
      <alignment horizontal="justify" vertical="center" wrapText="1"/>
    </xf>
    <xf numFmtId="0" fontId="2" fillId="0" borderId="43" xfId="0" applyFont="1" applyBorder="1" applyAlignment="1">
      <alignment horizontal="center" vertical="center" wrapText="1"/>
    </xf>
    <xf numFmtId="0" fontId="161" fillId="0" borderId="26" xfId="0" applyFont="1" applyBorder="1" applyAlignment="1">
      <alignment horizontal="center" vertical="center" wrapText="1"/>
    </xf>
    <xf numFmtId="0" fontId="161" fillId="0" borderId="22" xfId="0" applyFont="1" applyBorder="1" applyAlignment="1">
      <alignment horizontal="center" vertical="center" wrapText="1"/>
    </xf>
    <xf numFmtId="0" fontId="2" fillId="10" borderId="43" xfId="0" applyFont="1" applyFill="1" applyBorder="1" applyAlignment="1">
      <alignment horizontal="center" vertical="center" wrapText="1"/>
    </xf>
    <xf numFmtId="0" fontId="2" fillId="10" borderId="42" xfId="0" applyFont="1" applyFill="1" applyBorder="1" applyAlignment="1">
      <alignment horizontal="center" vertical="center" wrapText="1"/>
    </xf>
    <xf numFmtId="0" fontId="65" fillId="0" borderId="0" xfId="0" applyFont="1" applyAlignment="1">
      <alignment vertical="center" wrapText="1"/>
    </xf>
    <xf numFmtId="0" fontId="65" fillId="0" borderId="16" xfId="0" applyFont="1" applyBorder="1" applyAlignment="1">
      <alignment vertical="center" wrapText="1"/>
    </xf>
    <xf numFmtId="0" fontId="169" fillId="10" borderId="20" xfId="0" applyFont="1" applyFill="1" applyBorder="1" applyAlignment="1">
      <alignment horizontal="center" vertical="center"/>
    </xf>
    <xf numFmtId="0" fontId="169" fillId="10" borderId="22" xfId="0" applyFont="1" applyFill="1" applyBorder="1" applyAlignment="1">
      <alignment horizontal="center" vertical="center"/>
    </xf>
    <xf numFmtId="0" fontId="65" fillId="0" borderId="35" xfId="0" applyFont="1" applyBorder="1"/>
    <xf numFmtId="0" fontId="141" fillId="0" borderId="20" xfId="0" applyFont="1" applyBorder="1" applyAlignment="1">
      <alignment horizontal="center" vertical="center" wrapText="1"/>
    </xf>
    <xf numFmtId="0" fontId="141" fillId="0" borderId="22" xfId="0" applyFont="1" applyBorder="1" applyAlignment="1">
      <alignment horizontal="center" vertical="center" wrapText="1"/>
    </xf>
    <xf numFmtId="0" fontId="141" fillId="0" borderId="24" xfId="0" applyFont="1" applyBorder="1" applyAlignment="1">
      <alignment horizontal="center" vertical="center" wrapText="1"/>
    </xf>
    <xf numFmtId="0" fontId="141" fillId="0" borderId="38" xfId="0" applyFont="1" applyBorder="1" applyAlignment="1">
      <alignment horizontal="center" vertical="center" wrapText="1"/>
    </xf>
    <xf numFmtId="0" fontId="141" fillId="0" borderId="39" xfId="0" applyFont="1" applyBorder="1" applyAlignment="1">
      <alignment horizontal="center" vertical="center" wrapText="1"/>
    </xf>
    <xf numFmtId="0" fontId="141" fillId="0" borderId="25" xfId="0" applyFont="1" applyBorder="1" applyAlignment="1">
      <alignment horizontal="center" vertical="center" wrapText="1"/>
    </xf>
    <xf numFmtId="0" fontId="141" fillId="0" borderId="16" xfId="0" applyFont="1" applyBorder="1" applyAlignment="1">
      <alignment horizontal="center" vertical="center" wrapText="1"/>
    </xf>
    <xf numFmtId="0" fontId="141" fillId="0" borderId="29" xfId="0" applyFont="1" applyBorder="1" applyAlignment="1">
      <alignment horizontal="center" vertical="center" wrapText="1"/>
    </xf>
    <xf numFmtId="0" fontId="141" fillId="0" borderId="43" xfId="0" applyFont="1" applyBorder="1" applyAlignment="1">
      <alignment horizontal="center" vertical="center" wrapText="1"/>
    </xf>
    <xf numFmtId="0" fontId="141" fillId="0" borderId="32" xfId="0" applyFont="1" applyBorder="1" applyAlignment="1">
      <alignment horizontal="center" vertical="center" wrapText="1"/>
    </xf>
    <xf numFmtId="0" fontId="141" fillId="0" borderId="28" xfId="0" applyFont="1" applyBorder="1" applyAlignment="1">
      <alignment horizontal="center" vertical="center" wrapText="1"/>
    </xf>
    <xf numFmtId="0" fontId="141" fillId="0" borderId="44" xfId="0" applyFont="1" applyBorder="1" applyAlignment="1">
      <alignment horizontal="center" vertical="center" wrapText="1"/>
    </xf>
    <xf numFmtId="0" fontId="141" fillId="0" borderId="33" xfId="0" applyFont="1" applyBorder="1" applyAlignment="1">
      <alignment horizontal="center" vertical="center" wrapText="1"/>
    </xf>
    <xf numFmtId="0" fontId="141" fillId="0" borderId="29" xfId="0" applyFont="1" applyBorder="1" applyAlignment="1">
      <alignment horizontal="center" vertical="top" wrapText="1"/>
    </xf>
    <xf numFmtId="0" fontId="141" fillId="0" borderId="43" xfId="0" applyFont="1" applyBorder="1" applyAlignment="1">
      <alignment horizontal="center" vertical="top" wrapText="1"/>
    </xf>
    <xf numFmtId="0" fontId="141" fillId="0" borderId="32" xfId="0" applyFont="1" applyBorder="1" applyAlignment="1">
      <alignment horizontal="center" vertical="top" wrapText="1"/>
    </xf>
    <xf numFmtId="0" fontId="141" fillId="0" borderId="43" xfId="0" applyFont="1" applyBorder="1" applyAlignment="1">
      <alignment vertical="center" wrapText="1"/>
    </xf>
    <xf numFmtId="0" fontId="141" fillId="0" borderId="32" xfId="0" applyFont="1" applyBorder="1" applyAlignment="1">
      <alignment vertical="center" wrapText="1"/>
    </xf>
    <xf numFmtId="0" fontId="168" fillId="10" borderId="20" xfId="0" applyFont="1" applyFill="1" applyBorder="1" applyAlignment="1">
      <alignment horizontal="center" vertical="center" wrapText="1"/>
    </xf>
    <xf numFmtId="0" fontId="168" fillId="10" borderId="22" xfId="0" applyFont="1" applyFill="1" applyBorder="1" applyAlignment="1">
      <alignment horizontal="center" vertical="center" wrapText="1"/>
    </xf>
    <xf numFmtId="0" fontId="163" fillId="19" borderId="20" xfId="0" applyFont="1" applyFill="1" applyBorder="1" applyAlignment="1">
      <alignment horizontal="center" vertical="center" wrapText="1"/>
    </xf>
    <xf numFmtId="0" fontId="163" fillId="19" borderId="22" xfId="0" applyFont="1" applyFill="1" applyBorder="1" applyAlignment="1">
      <alignment horizontal="center" vertical="center" wrapText="1"/>
    </xf>
    <xf numFmtId="0" fontId="169" fillId="0" borderId="20" xfId="0" applyFont="1" applyBorder="1" applyAlignment="1">
      <alignment horizontal="center" vertical="center"/>
    </xf>
    <xf numFmtId="0" fontId="169" fillId="0" borderId="22" xfId="0" applyFont="1" applyBorder="1" applyAlignment="1">
      <alignment horizontal="center" vertical="center"/>
    </xf>
    <xf numFmtId="0" fontId="155" fillId="0" borderId="20" xfId="0" applyFont="1" applyBorder="1" applyAlignment="1">
      <alignment vertical="center" wrapText="1"/>
    </xf>
    <xf numFmtId="0" fontId="155" fillId="0" borderId="22" xfId="0" applyFont="1" applyBorder="1" applyAlignment="1">
      <alignment vertical="center" wrapText="1"/>
    </xf>
    <xf numFmtId="0" fontId="155" fillId="0" borderId="25" xfId="0" applyFont="1" applyBorder="1" applyAlignment="1">
      <alignment horizontal="center" vertical="center" wrapText="1"/>
    </xf>
    <xf numFmtId="0" fontId="155" fillId="0" borderId="16" xfId="0" applyFont="1" applyBorder="1" applyAlignment="1">
      <alignment horizontal="center" vertical="center" wrapText="1"/>
    </xf>
    <xf numFmtId="0" fontId="155" fillId="0" borderId="45" xfId="0" applyFont="1" applyBorder="1" applyAlignment="1">
      <alignment horizontal="center" vertical="center" wrapText="1"/>
    </xf>
    <xf numFmtId="0" fontId="155" fillId="0" borderId="43" xfId="0" applyFont="1" applyBorder="1" applyAlignment="1">
      <alignment horizontal="center" vertical="center" wrapText="1"/>
    </xf>
    <xf numFmtId="0" fontId="155" fillId="10" borderId="43" xfId="0" applyFont="1" applyFill="1" applyBorder="1" applyAlignment="1">
      <alignment vertical="center" wrapText="1"/>
    </xf>
    <xf numFmtId="0" fontId="155" fillId="10" borderId="32" xfId="0" applyFont="1" applyFill="1" applyBorder="1" applyAlignment="1">
      <alignment vertical="center" wrapText="1"/>
    </xf>
    <xf numFmtId="0" fontId="155" fillId="0" borderId="32" xfId="0" applyFont="1" applyBorder="1" applyAlignment="1">
      <alignment horizontal="center" vertical="center" wrapText="1"/>
    </xf>
    <xf numFmtId="0" fontId="155" fillId="10" borderId="42" xfId="0" applyFont="1" applyFill="1" applyBorder="1" applyAlignment="1">
      <alignment vertical="center" wrapText="1"/>
    </xf>
    <xf numFmtId="0" fontId="155" fillId="0" borderId="24" xfId="0" applyFont="1" applyBorder="1" applyAlignment="1">
      <alignment vertical="top" wrapText="1"/>
    </xf>
    <xf numFmtId="0" fontId="155" fillId="0" borderId="38" xfId="0" applyFont="1" applyBorder="1" applyAlignment="1">
      <alignment vertical="top" wrapText="1"/>
    </xf>
    <xf numFmtId="0" fontId="155" fillId="0" borderId="39" xfId="0" applyFont="1" applyBorder="1" applyAlignment="1">
      <alignment vertical="top" wrapText="1"/>
    </xf>
    <xf numFmtId="0" fontId="65" fillId="0" borderId="0" xfId="0" applyFont="1"/>
    <xf numFmtId="0" fontId="162" fillId="8" borderId="20" xfId="0" applyFont="1" applyFill="1" applyBorder="1" applyAlignment="1">
      <alignment horizontal="left" vertical="center" wrapText="1" indent="2"/>
    </xf>
    <xf numFmtId="0" fontId="162" fillId="8" borderId="22" xfId="0" applyFont="1" applyFill="1" applyBorder="1" applyAlignment="1">
      <alignment horizontal="left" vertical="center" wrapText="1" indent="2"/>
    </xf>
    <xf numFmtId="0" fontId="163" fillId="0" borderId="20" xfId="0" applyFont="1" applyBorder="1" applyAlignment="1">
      <alignment vertical="center" wrapText="1"/>
    </xf>
    <xf numFmtId="0" fontId="163" fillId="0" borderId="22" xfId="0" applyFont="1" applyBorder="1" applyAlignment="1">
      <alignment vertical="center" wrapText="1"/>
    </xf>
    <xf numFmtId="0" fontId="141" fillId="0" borderId="20" xfId="0" applyFont="1" applyBorder="1" applyAlignment="1">
      <alignment vertical="center" wrapText="1"/>
    </xf>
    <xf numFmtId="0" fontId="141" fillId="0" borderId="22" xfId="0" applyFont="1" applyBorder="1" applyAlignment="1">
      <alignment vertical="center" wrapText="1"/>
    </xf>
    <xf numFmtId="0" fontId="155" fillId="0" borderId="20" xfId="0" applyFont="1" applyBorder="1" applyAlignment="1">
      <alignment horizontal="center" vertical="center"/>
    </xf>
    <xf numFmtId="0" fontId="155" fillId="0" borderId="22" xfId="0" applyFont="1" applyBorder="1" applyAlignment="1">
      <alignment horizontal="center" vertical="center"/>
    </xf>
    <xf numFmtId="0" fontId="155" fillId="0" borderId="26" xfId="0" applyFont="1" applyBorder="1" applyAlignment="1">
      <alignment horizontal="center" vertical="center"/>
    </xf>
    <xf numFmtId="0" fontId="155" fillId="0" borderId="22" xfId="0" applyFont="1" applyBorder="1" applyAlignment="1">
      <alignment horizontal="center" vertical="center" wrapText="1"/>
    </xf>
    <xf numFmtId="0" fontId="155" fillId="0" borderId="24" xfId="0" applyFont="1" applyBorder="1" applyAlignment="1">
      <alignment horizontal="center" vertical="center"/>
    </xf>
    <xf numFmtId="0" fontId="155" fillId="0" borderId="38" xfId="0" applyFont="1" applyBorder="1" applyAlignment="1">
      <alignment horizontal="center" vertical="center"/>
    </xf>
    <xf numFmtId="0" fontId="155" fillId="0" borderId="25" xfId="0" applyFont="1" applyBorder="1" applyAlignment="1">
      <alignment horizontal="center" vertical="center"/>
    </xf>
    <xf numFmtId="0" fontId="155" fillId="0" borderId="44" xfId="0" applyFont="1" applyBorder="1" applyAlignment="1">
      <alignment horizontal="center" vertical="center"/>
    </xf>
    <xf numFmtId="0" fontId="155" fillId="0" borderId="35" xfId="0" applyFont="1" applyBorder="1" applyAlignment="1">
      <alignment horizontal="center" vertical="center"/>
    </xf>
    <xf numFmtId="0" fontId="155" fillId="0" borderId="33" xfId="0" applyFont="1" applyBorder="1" applyAlignment="1">
      <alignment horizontal="center" vertical="center"/>
    </xf>
    <xf numFmtId="0" fontId="155" fillId="0" borderId="24" xfId="0" applyFont="1" applyBorder="1" applyAlignment="1">
      <alignment horizontal="left" vertical="center"/>
    </xf>
    <xf numFmtId="0" fontId="155" fillId="0" borderId="38" xfId="0" applyFont="1" applyBorder="1" applyAlignment="1">
      <alignment horizontal="left" vertical="center"/>
    </xf>
    <xf numFmtId="0" fontId="155" fillId="10" borderId="26" xfId="0" applyFont="1" applyFill="1" applyBorder="1" applyAlignment="1">
      <alignment vertical="center"/>
    </xf>
    <xf numFmtId="0" fontId="155" fillId="10" borderId="22" xfId="0" applyFont="1" applyFill="1" applyBorder="1" applyAlignment="1">
      <alignment vertical="center"/>
    </xf>
    <xf numFmtId="0" fontId="155" fillId="10" borderId="44" xfId="0" applyFont="1" applyFill="1" applyBorder="1"/>
    <xf numFmtId="0" fontId="155" fillId="10" borderId="35" xfId="0" applyFont="1" applyFill="1" applyBorder="1"/>
    <xf numFmtId="0" fontId="155" fillId="10" borderId="33" xfId="0" applyFont="1" applyFill="1" applyBorder="1"/>
    <xf numFmtId="0" fontId="155" fillId="20" borderId="20" xfId="0" applyFont="1" applyFill="1" applyBorder="1" applyAlignment="1">
      <alignment vertical="center" wrapText="1"/>
    </xf>
    <xf numFmtId="0" fontId="155" fillId="20" borderId="22" xfId="0" applyFont="1" applyFill="1" applyBorder="1" applyAlignment="1">
      <alignment vertical="center" wrapText="1"/>
    </xf>
    <xf numFmtId="0" fontId="155" fillId="20" borderId="26" xfId="0" applyFont="1" applyFill="1" applyBorder="1" applyAlignment="1">
      <alignment vertical="center" wrapText="1"/>
    </xf>
    <xf numFmtId="0" fontId="155" fillId="0" borderId="26" xfId="0" applyFont="1" applyBorder="1" applyAlignment="1">
      <alignment vertical="center" wrapText="1"/>
    </xf>
    <xf numFmtId="0" fontId="27" fillId="0" borderId="12" xfId="6" applyBorder="1" applyAlignment="1">
      <alignment horizontal="left" vertical="center" wrapText="1"/>
    </xf>
    <xf numFmtId="0" fontId="27" fillId="0" borderId="5" xfId="6" applyBorder="1" applyAlignment="1">
      <alignment horizontal="left" vertical="center" wrapText="1"/>
    </xf>
    <xf numFmtId="0" fontId="27" fillId="0" borderId="6" xfId="6" applyBorder="1" applyAlignment="1">
      <alignment horizontal="left" vertical="center" wrapText="1"/>
    </xf>
    <xf numFmtId="0" fontId="42" fillId="0" borderId="0" xfId="0" applyFont="1" applyFill="1" applyAlignment="1">
      <alignment vertical="center" wrapText="1"/>
    </xf>
    <xf numFmtId="0" fontId="158" fillId="0" borderId="0" xfId="0" applyFont="1" applyAlignment="1">
      <alignment vertical="center"/>
    </xf>
    <xf numFmtId="0" fontId="32" fillId="0" borderId="0" xfId="0" applyFont="1" applyFill="1" applyAlignment="1">
      <alignment horizontal="left" vertical="center" wrapText="1"/>
    </xf>
    <xf numFmtId="0" fontId="17" fillId="0" borderId="1"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17" fillId="0" borderId="3" xfId="0" applyFont="1" applyBorder="1" applyAlignment="1">
      <alignment horizontal="center" vertical="center" wrapText="1"/>
    </xf>
    <xf numFmtId="9" fontId="30" fillId="0" borderId="1" xfId="0" applyNumberFormat="1" applyFont="1" applyBorder="1" applyAlignment="1">
      <alignment horizontal="center" vertical="center" wrapText="1"/>
    </xf>
    <xf numFmtId="0" fontId="17" fillId="10" borderId="7" xfId="0" applyFont="1" applyFill="1" applyBorder="1" applyAlignment="1">
      <alignment horizontal="center" vertical="center" wrapText="1"/>
    </xf>
    <xf numFmtId="0" fontId="17" fillId="10" borderId="8" xfId="0" applyFont="1" applyFill="1" applyBorder="1" applyAlignment="1">
      <alignment horizontal="center" vertical="center" wrapText="1"/>
    </xf>
    <xf numFmtId="0" fontId="20" fillId="10" borderId="7" xfId="0" applyFont="1" applyFill="1" applyBorder="1" applyAlignment="1">
      <alignment horizontal="center" vertical="center" wrapText="1"/>
    </xf>
    <xf numFmtId="0" fontId="20" fillId="10" borderId="8" xfId="0" applyFont="1" applyFill="1" applyBorder="1" applyAlignment="1">
      <alignment horizontal="center" vertical="center" wrapText="1"/>
    </xf>
    <xf numFmtId="0" fontId="0" fillId="10" borderId="13" xfId="0" applyFill="1" applyBorder="1" applyAlignment="1">
      <alignment horizontal="center" vertical="center" wrapText="1"/>
    </xf>
    <xf numFmtId="0" fontId="0" fillId="10" borderId="14" xfId="0"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177" fillId="0" borderId="0" xfId="0" applyFont="1" applyAlignment="1">
      <alignment wrapText="1"/>
    </xf>
    <xf numFmtId="0" fontId="178" fillId="0" borderId="0" xfId="0" applyFont="1" applyAlignment="1">
      <alignment wrapText="1"/>
    </xf>
    <xf numFmtId="0" fontId="178" fillId="0" borderId="0" xfId="0" applyFont="1"/>
    <xf numFmtId="0" fontId="117" fillId="0" borderId="0" xfId="0" applyFont="1" applyAlignment="1">
      <alignment vertical="center" wrapText="1"/>
    </xf>
    <xf numFmtId="0" fontId="147" fillId="10" borderId="7" xfId="0" applyFont="1" applyFill="1" applyBorder="1" applyAlignment="1">
      <alignment horizontal="center" vertical="center" wrapText="1"/>
    </xf>
    <xf numFmtId="0" fontId="147" fillId="10" borderId="8" xfId="0" applyFont="1" applyFill="1" applyBorder="1" applyAlignment="1">
      <alignment horizontal="center" vertical="center" wrapText="1"/>
    </xf>
    <xf numFmtId="0" fontId="155" fillId="10" borderId="7" xfId="0" applyFont="1" applyFill="1" applyBorder="1" applyAlignment="1">
      <alignment horizontal="center" vertical="center" wrapText="1"/>
    </xf>
    <xf numFmtId="0" fontId="155" fillId="10" borderId="3" xfId="0" applyFont="1" applyFill="1" applyBorder="1" applyAlignment="1">
      <alignment horizontal="center" vertical="center" wrapText="1"/>
    </xf>
    <xf numFmtId="0" fontId="155" fillId="10" borderId="8" xfId="0" applyFont="1" applyFill="1" applyBorder="1" applyAlignment="1">
      <alignment horizontal="center" vertical="center" wrapText="1"/>
    </xf>
    <xf numFmtId="0" fontId="155" fillId="10" borderId="13" xfId="0" applyFont="1" applyFill="1" applyBorder="1" applyAlignment="1">
      <alignment horizontal="center" vertical="center" wrapText="1"/>
    </xf>
    <xf numFmtId="0" fontId="155" fillId="10" borderId="15" xfId="0" applyFont="1" applyFill="1" applyBorder="1" applyAlignment="1">
      <alignment horizontal="center" vertical="center" wrapText="1"/>
    </xf>
    <xf numFmtId="0" fontId="155" fillId="10" borderId="14" xfId="0" applyFont="1" applyFill="1" applyBorder="1" applyAlignment="1">
      <alignment horizontal="center" vertical="center" wrapText="1"/>
    </xf>
    <xf numFmtId="0" fontId="165" fillId="10" borderId="13" xfId="0" applyFont="1" applyFill="1" applyBorder="1" applyAlignment="1">
      <alignment horizontal="center" vertical="center" wrapText="1"/>
    </xf>
    <xf numFmtId="0" fontId="165" fillId="10" borderId="15" xfId="0" applyFont="1" applyFill="1" applyBorder="1" applyAlignment="1">
      <alignment horizontal="center" vertical="center" wrapText="1"/>
    </xf>
    <xf numFmtId="0" fontId="165" fillId="10" borderId="14" xfId="0" applyFont="1" applyFill="1" applyBorder="1" applyAlignment="1">
      <alignment horizontal="center" vertical="center" wrapText="1"/>
    </xf>
    <xf numFmtId="0" fontId="155" fillId="10" borderId="9" xfId="0" applyFont="1" applyFill="1" applyBorder="1" applyAlignment="1">
      <alignment horizontal="center" vertical="center" wrapText="1"/>
    </xf>
    <xf numFmtId="0" fontId="0" fillId="10" borderId="9" xfId="0" applyFill="1" applyBorder="1" applyAlignment="1">
      <alignment horizontal="center" vertical="center"/>
    </xf>
    <xf numFmtId="0" fontId="0" fillId="10" borderId="11" xfId="0" applyFill="1" applyBorder="1" applyAlignment="1">
      <alignment horizontal="center" vertical="center"/>
    </xf>
    <xf numFmtId="0" fontId="0" fillId="10" borderId="2" xfId="0" applyFill="1" applyBorder="1" applyAlignment="1">
      <alignment horizontal="center" vertical="center"/>
    </xf>
    <xf numFmtId="0" fontId="0" fillId="10" borderId="4" xfId="0" applyFill="1" applyBorder="1" applyAlignment="1">
      <alignment horizontal="center" vertical="center"/>
    </xf>
    <xf numFmtId="0" fontId="0" fillId="10" borderId="12" xfId="0" applyFill="1" applyBorder="1" applyAlignment="1">
      <alignment horizontal="center" vertical="center"/>
    </xf>
    <xf numFmtId="0" fontId="0" fillId="10" borderId="6" xfId="0" applyFill="1" applyBorder="1" applyAlignment="1">
      <alignment horizontal="center" vertical="center"/>
    </xf>
    <xf numFmtId="0" fontId="2" fillId="10" borderId="13" xfId="0" applyFont="1" applyFill="1" applyBorder="1" applyAlignment="1">
      <alignment horizontal="center" vertical="center" wrapText="1"/>
    </xf>
    <xf numFmtId="0" fontId="2" fillId="10" borderId="15" xfId="0" applyFont="1" applyFill="1" applyBorder="1" applyAlignment="1">
      <alignment horizontal="center" vertical="center" wrapText="1"/>
    </xf>
    <xf numFmtId="0" fontId="147" fillId="10" borderId="3"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6" xfId="0" applyFont="1" applyBorder="1" applyAlignment="1">
      <alignment horizontal="center" vertical="center" wrapText="1"/>
    </xf>
    <xf numFmtId="0" fontId="177" fillId="0" borderId="0" xfId="0" applyFont="1" applyFill="1" applyAlignment="1">
      <alignment wrapText="1"/>
    </xf>
    <xf numFmtId="0" fontId="0" fillId="0" borderId="13" xfId="0" applyFill="1" applyBorder="1" applyAlignment="1">
      <alignment horizontal="center"/>
    </xf>
    <xf numFmtId="0" fontId="0" fillId="0" borderId="15" xfId="0" applyFill="1" applyBorder="1" applyAlignment="1">
      <alignment horizontal="center"/>
    </xf>
    <xf numFmtId="0" fontId="0" fillId="0" borderId="14" xfId="0" applyFill="1" applyBorder="1" applyAlignment="1">
      <alignment horizontal="center"/>
    </xf>
    <xf numFmtId="0" fontId="72" fillId="0" borderId="13" xfId="0" applyFont="1" applyFill="1" applyBorder="1" applyAlignment="1">
      <alignment horizontal="center" vertical="center" wrapText="1"/>
    </xf>
    <xf numFmtId="0" fontId="72" fillId="0" borderId="14" xfId="0" applyFont="1" applyFill="1" applyBorder="1" applyAlignment="1">
      <alignment horizontal="center" vertical="center" wrapText="1"/>
    </xf>
    <xf numFmtId="0" fontId="79" fillId="0" borderId="13" xfId="0" applyFont="1" applyFill="1" applyBorder="1" applyAlignment="1">
      <alignment horizontal="center" vertical="center" wrapText="1"/>
    </xf>
    <xf numFmtId="0" fontId="79" fillId="0" borderId="14" xfId="0" applyFont="1" applyFill="1" applyBorder="1" applyAlignment="1">
      <alignment horizontal="center" vertical="center" wrapText="1"/>
    </xf>
    <xf numFmtId="0" fontId="79" fillId="0" borderId="9" xfId="0" applyFont="1" applyFill="1" applyBorder="1" applyAlignment="1">
      <alignment horizontal="center" vertical="center" wrapText="1"/>
    </xf>
    <xf numFmtId="0" fontId="79" fillId="0" borderId="8" xfId="0"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27" fillId="0" borderId="7" xfId="6" applyBorder="1"/>
    <xf numFmtId="0" fontId="27" fillId="0" borderId="3" xfId="6" applyBorder="1"/>
    <xf numFmtId="0" fontId="27" fillId="0" borderId="8" xfId="6" applyBorder="1"/>
    <xf numFmtId="0" fontId="17" fillId="0" borderId="13" xfId="0" applyFont="1" applyBorder="1" applyAlignment="1">
      <alignment horizontal="center" wrapText="1"/>
    </xf>
    <xf numFmtId="0" fontId="17" fillId="0" borderId="14" xfId="0" applyFont="1" applyBorder="1" applyAlignment="1">
      <alignment horizont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wrapText="1"/>
    </xf>
    <xf numFmtId="0" fontId="180" fillId="0" borderId="0" xfId="2" applyFont="1" applyFill="1" applyBorder="1" applyAlignment="1">
      <alignment vertical="center" wrapText="1"/>
    </xf>
    <xf numFmtId="0" fontId="181" fillId="0" borderId="0" xfId="0" applyFont="1" applyAlignment="1">
      <alignment wrapText="1"/>
    </xf>
    <xf numFmtId="0" fontId="180" fillId="0" borderId="0" xfId="0" applyFont="1" applyAlignment="1">
      <alignment vertical="center" wrapText="1"/>
    </xf>
    <xf numFmtId="0" fontId="34" fillId="0" borderId="0" xfId="0" applyFont="1" applyBorder="1" applyAlignment="1">
      <alignment vertical="center" wrapText="1"/>
    </xf>
    <xf numFmtId="0" fontId="107"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80" fillId="0" borderId="0" xfId="0" applyFont="1" applyAlignment="1">
      <alignment wrapText="1"/>
    </xf>
    <xf numFmtId="0" fontId="5" fillId="0" borderId="1" xfId="0" applyFont="1" applyBorder="1" applyAlignment="1">
      <alignment horizontal="center" vertical="center"/>
    </xf>
    <xf numFmtId="0" fontId="30" fillId="0" borderId="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center" vertical="center" wrapText="1"/>
    </xf>
    <xf numFmtId="0" fontId="5" fillId="0" borderId="8" xfId="0" applyFont="1" applyBorder="1" applyAlignment="1">
      <alignment horizontal="center" vertical="center" wrapText="1"/>
    </xf>
    <xf numFmtId="0" fontId="107" fillId="0" borderId="1" xfId="0" applyFont="1" applyBorder="1" applyAlignment="1">
      <alignment vertical="center" wrapText="1"/>
    </xf>
    <xf numFmtId="0" fontId="129" fillId="0" borderId="7" xfId="0" applyFont="1" applyBorder="1" applyAlignment="1">
      <alignment horizontal="left" vertical="center" wrapText="1" indent="7"/>
    </xf>
    <xf numFmtId="0" fontId="129" fillId="0" borderId="8" xfId="0" applyFont="1" applyBorder="1" applyAlignment="1">
      <alignment horizontal="left" vertical="center" wrapText="1" indent="7"/>
    </xf>
    <xf numFmtId="0" fontId="148" fillId="0" borderId="0" xfId="0" applyFont="1" applyAlignment="1">
      <alignment wrapText="1"/>
    </xf>
    <xf numFmtId="0" fontId="0" fillId="0" borderId="0" xfId="0" applyFill="1" applyBorder="1" applyAlignment="1">
      <alignment horizontal="left" vertical="center" wrapText="1"/>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5" xfId="0" applyFont="1" applyFill="1" applyBorder="1" applyAlignment="1">
      <alignment horizontal="center" vertical="center"/>
    </xf>
    <xf numFmtId="0" fontId="32" fillId="0" borderId="0" xfId="0" applyFont="1" applyFill="1" applyAlignment="1">
      <alignment horizontal="left"/>
    </xf>
    <xf numFmtId="0" fontId="33" fillId="0" borderId="0" xfId="0" applyFont="1" applyFill="1" applyAlignment="1">
      <alignment horizontal="left"/>
    </xf>
    <xf numFmtId="0" fontId="20" fillId="0" borderId="1" xfId="0" applyFont="1" applyFill="1" applyBorder="1" applyAlignment="1">
      <alignment horizontal="center"/>
    </xf>
    <xf numFmtId="0" fontId="20" fillId="0" borderId="7" xfId="0" applyFont="1" applyFill="1" applyBorder="1" applyAlignment="1">
      <alignment horizontal="center"/>
    </xf>
    <xf numFmtId="0" fontId="20" fillId="0" borderId="3" xfId="0" applyFont="1" applyFill="1" applyBorder="1" applyAlignment="1">
      <alignment horizontal="center"/>
    </xf>
    <xf numFmtId="0" fontId="20" fillId="0" borderId="8" xfId="0" applyFont="1" applyFill="1" applyBorder="1" applyAlignment="1">
      <alignment horizontal="center"/>
    </xf>
    <xf numFmtId="0" fontId="20" fillId="0" borderId="13" xfId="0" applyFont="1" applyFill="1" applyBorder="1" applyAlignment="1">
      <alignment horizontal="center"/>
    </xf>
    <xf numFmtId="0" fontId="20" fillId="0" borderId="9" xfId="0" applyFont="1" applyFill="1" applyBorder="1" applyAlignment="1">
      <alignment horizontal="center"/>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 xfId="0" applyFont="1" applyFill="1" applyBorder="1" applyAlignment="1">
      <alignment horizontal="left"/>
    </xf>
    <xf numFmtId="0" fontId="20" fillId="0" borderId="1" xfId="0" applyFont="1" applyFill="1" applyBorder="1" applyAlignment="1">
      <alignment horizontal="center" wrapText="1"/>
    </xf>
    <xf numFmtId="0" fontId="30" fillId="0" borderId="1" xfId="0" applyFont="1" applyFill="1" applyBorder="1" applyAlignment="1">
      <alignment horizontal="left"/>
    </xf>
    <xf numFmtId="0" fontId="20" fillId="0" borderId="1" xfId="0" applyFont="1" applyFill="1" applyBorder="1" applyAlignment="1">
      <alignment horizontal="left" indent="1"/>
    </xf>
    <xf numFmtId="0" fontId="148" fillId="0" borderId="0" xfId="0" applyFont="1" applyAlignment="1">
      <alignment horizontal="left" vertical="center" wrapText="1"/>
    </xf>
    <xf numFmtId="0" fontId="80" fillId="0" borderId="7" xfId="0" applyFont="1" applyBorder="1" applyAlignment="1">
      <alignment horizontal="justify" vertical="center" wrapText="1"/>
    </xf>
    <xf numFmtId="0" fontId="80" fillId="0" borderId="8" xfId="0" applyFont="1" applyBorder="1" applyAlignment="1">
      <alignment horizontal="justify" vertical="center" wrapText="1"/>
    </xf>
    <xf numFmtId="0" fontId="80" fillId="0" borderId="3" xfId="0" applyFont="1" applyBorder="1" applyAlignment="1">
      <alignment horizontal="justify" vertical="center" wrapText="1"/>
    </xf>
    <xf numFmtId="0" fontId="111" fillId="10" borderId="4" xfId="0" applyFont="1" applyFill="1" applyBorder="1" applyAlignment="1">
      <alignment vertical="center" wrapText="1"/>
    </xf>
    <xf numFmtId="0" fontId="111" fillId="10" borderId="15" xfId="0" applyFont="1" applyFill="1" applyBorder="1" applyAlignment="1">
      <alignment vertical="center" wrapText="1"/>
    </xf>
    <xf numFmtId="0" fontId="111" fillId="10" borderId="6" xfId="0" applyFont="1" applyFill="1" applyBorder="1" applyAlignment="1">
      <alignment vertical="center" wrapText="1"/>
    </xf>
    <xf numFmtId="0" fontId="111" fillId="10" borderId="14" xfId="0" applyFont="1" applyFill="1" applyBorder="1" applyAlignment="1">
      <alignment vertical="center" wrapText="1"/>
    </xf>
    <xf numFmtId="0" fontId="34" fillId="0" borderId="4" xfId="0" applyFont="1" applyBorder="1" applyAlignment="1">
      <alignment vertical="center" wrapText="1"/>
    </xf>
    <xf numFmtId="0" fontId="34" fillId="0" borderId="15" xfId="0" applyFont="1" applyBorder="1" applyAlignment="1">
      <alignment vertical="center" wrapText="1"/>
    </xf>
    <xf numFmtId="0" fontId="34" fillId="0" borderId="6" xfId="0" applyFont="1" applyBorder="1" applyAlignment="1">
      <alignment vertical="center" wrapText="1"/>
    </xf>
    <xf numFmtId="0" fontId="34" fillId="0" borderId="14" xfId="0" applyFont="1" applyBorder="1" applyAlignment="1">
      <alignment vertical="center" wrapText="1"/>
    </xf>
    <xf numFmtId="0" fontId="129" fillId="9" borderId="1" xfId="0" applyFont="1" applyFill="1" applyBorder="1" applyAlignment="1">
      <alignment vertical="center" wrapText="1"/>
    </xf>
    <xf numFmtId="0" fontId="0" fillId="0" borderId="0" xfId="0" applyAlignment="1">
      <alignment horizontal="justify" vertical="top" wrapText="1"/>
    </xf>
    <xf numFmtId="0" fontId="41" fillId="0" borderId="0" xfId="0" applyFont="1" applyAlignment="1">
      <alignment vertical="top" wrapText="1"/>
    </xf>
    <xf numFmtId="0" fontId="17" fillId="5" borderId="13"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14"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1" xfId="0" applyFill="1" applyBorder="1" applyAlignment="1">
      <alignment horizontal="left" vertical="center" wrapText="1"/>
    </xf>
    <xf numFmtId="0" fontId="20" fillId="0" borderId="1" xfId="15" applyFont="1" applyFill="1" applyBorder="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left"/>
    </xf>
    <xf numFmtId="0" fontId="20" fillId="0" borderId="0" xfId="0" applyFont="1" applyAlignment="1">
      <alignment horizontal="left" wrapText="1"/>
    </xf>
    <xf numFmtId="0" fontId="20" fillId="0" borderId="0" xfId="0" applyFont="1" applyFill="1" applyAlignment="1">
      <alignment horizontal="left"/>
    </xf>
    <xf numFmtId="0" fontId="20" fillId="0" borderId="10"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20" fillId="0" borderId="10" xfId="0" applyFont="1" applyBorder="1" applyAlignment="1">
      <alignment horizontal="left"/>
    </xf>
    <xf numFmtId="0" fontId="20" fillId="0" borderId="0" xfId="0" applyFont="1" applyBorder="1" applyAlignment="1">
      <alignment horizontal="left" wrapText="1"/>
    </xf>
    <xf numFmtId="0" fontId="20" fillId="0" borderId="0" xfId="0" applyFont="1" applyBorder="1" applyAlignment="1">
      <alignment horizontal="left"/>
    </xf>
    <xf numFmtId="0" fontId="20" fillId="0" borderId="5" xfId="0" applyFont="1" applyBorder="1" applyAlignment="1">
      <alignment horizontal="left"/>
    </xf>
    <xf numFmtId="0" fontId="20" fillId="0" borderId="10" xfId="0" applyFont="1" applyBorder="1" applyAlignment="1">
      <alignment horizontal="left" wrapText="1"/>
    </xf>
    <xf numFmtId="0" fontId="20" fillId="0" borderId="3" xfId="0" applyFont="1" applyBorder="1" applyAlignment="1">
      <alignment horizontal="left" wrapText="1"/>
    </xf>
    <xf numFmtId="0" fontId="20" fillId="0" borderId="0" xfId="0" applyFont="1" applyAlignment="1">
      <alignment horizontal="left" vertical="center" wrapText="1"/>
    </xf>
    <xf numFmtId="0" fontId="20" fillId="0" borderId="5" xfId="0" applyFont="1" applyBorder="1" applyAlignment="1">
      <alignment horizontal="left" wrapText="1"/>
    </xf>
    <xf numFmtId="0" fontId="20" fillId="0" borderId="5" xfId="0" applyFont="1" applyFill="1" applyBorder="1" applyAlignment="1">
      <alignment horizontal="left"/>
    </xf>
    <xf numFmtId="0" fontId="20" fillId="0" borderId="3" xfId="0" applyFont="1" applyBorder="1" applyAlignment="1">
      <alignment horizontal="left" vertical="center"/>
    </xf>
    <xf numFmtId="0" fontId="20" fillId="0" borderId="3" xfId="0" applyFont="1" applyBorder="1" applyAlignment="1">
      <alignment horizontal="left" vertical="center" wrapText="1"/>
    </xf>
    <xf numFmtId="0" fontId="20" fillId="0" borderId="1" xfId="0" applyFont="1" applyBorder="1" applyAlignment="1">
      <alignment horizontal="left"/>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 xfId="0" applyFont="1" applyFill="1" applyBorder="1" applyAlignment="1">
      <alignment horizontal="left" vertical="center" wrapText="1"/>
    </xf>
    <xf numFmtId="0" fontId="20" fillId="6" borderId="7" xfId="0" applyFont="1" applyFill="1" applyBorder="1" applyAlignment="1">
      <alignment horizontal="left" vertical="center" wrapText="1"/>
    </xf>
    <xf numFmtId="0" fontId="20" fillId="6" borderId="3" xfId="0" applyFont="1" applyFill="1" applyBorder="1" applyAlignment="1">
      <alignment horizontal="left" vertical="center" wrapText="1"/>
    </xf>
    <xf numFmtId="0" fontId="20" fillId="6" borderId="8" xfId="0" applyFont="1" applyFill="1" applyBorder="1" applyAlignment="1">
      <alignment horizontal="left" vertical="center" wrapText="1"/>
    </xf>
    <xf numFmtId="0" fontId="20" fillId="0" borderId="7" xfId="0" applyFont="1" applyBorder="1" applyAlignment="1">
      <alignment horizontal="left"/>
    </xf>
    <xf numFmtId="0" fontId="20" fillId="0" borderId="3" xfId="0" applyFont="1" applyBorder="1" applyAlignment="1">
      <alignment horizontal="left"/>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7" xfId="0" applyFont="1" applyBorder="1" applyAlignment="1">
      <alignment horizontal="left" vertical="center" wrapText="1" indent="2"/>
    </xf>
    <xf numFmtId="0" fontId="20" fillId="0" borderId="8" xfId="0" applyFont="1" applyBorder="1" applyAlignment="1">
      <alignment horizontal="left" vertical="center" wrapText="1" indent="2"/>
    </xf>
    <xf numFmtId="0" fontId="136" fillId="6" borderId="49" xfId="14" applyFont="1" applyFill="1" applyBorder="1" applyAlignment="1">
      <alignment horizontal="center" vertical="center"/>
    </xf>
    <xf numFmtId="0" fontId="136" fillId="6" borderId="50" xfId="14" applyFont="1" applyFill="1" applyBorder="1" applyAlignment="1">
      <alignment horizontal="center" vertical="center"/>
    </xf>
    <xf numFmtId="0" fontId="136" fillId="6" borderId="51" xfId="14" applyFont="1" applyFill="1" applyBorder="1" applyAlignment="1">
      <alignment horizontal="center" vertical="center"/>
    </xf>
    <xf numFmtId="0" fontId="136" fillId="6" borderId="52" xfId="14" applyFont="1" applyFill="1" applyBorder="1" applyAlignment="1">
      <alignment horizontal="center" vertical="center"/>
    </xf>
    <xf numFmtId="0" fontId="136" fillId="6" borderId="53" xfId="14" applyFont="1" applyFill="1" applyBorder="1" applyAlignment="1">
      <alignment horizontal="center" vertical="center"/>
    </xf>
    <xf numFmtId="0" fontId="136" fillId="6" borderId="54" xfId="14" applyFont="1" applyFill="1" applyBorder="1" applyAlignment="1">
      <alignment horizontal="center" vertical="center"/>
    </xf>
    <xf numFmtId="0" fontId="30" fillId="0" borderId="9" xfId="3" applyFont="1" applyBorder="1" applyAlignment="1">
      <alignment horizontal="center" vertical="center" wrapText="1"/>
    </xf>
    <xf numFmtId="0" fontId="30" fillId="0" borderId="11" xfId="3" applyFont="1" applyBorder="1" applyAlignment="1">
      <alignment horizontal="center" vertical="center" wrapText="1"/>
    </xf>
    <xf numFmtId="0" fontId="17" fillId="0" borderId="9" xfId="3" applyFont="1" applyBorder="1" applyAlignment="1">
      <alignment horizontal="center" vertical="center" wrapText="1"/>
    </xf>
    <xf numFmtId="0" fontId="17" fillId="0" borderId="11" xfId="3" applyFont="1" applyBorder="1" applyAlignment="1">
      <alignment horizontal="center" vertical="center" wrapText="1"/>
    </xf>
    <xf numFmtId="0" fontId="30" fillId="0" borderId="2" xfId="3" applyFont="1" applyBorder="1" applyAlignment="1">
      <alignment horizontal="center" vertical="center" wrapText="1"/>
    </xf>
    <xf numFmtId="0" fontId="30" fillId="0" borderId="4" xfId="3" applyFont="1" applyBorder="1" applyAlignment="1">
      <alignment horizontal="center" vertical="center" wrapText="1"/>
    </xf>
    <xf numFmtId="0" fontId="30" fillId="0" borderId="7" xfId="3" applyFont="1" applyBorder="1" applyAlignment="1">
      <alignment horizontal="center" vertical="center" wrapText="1"/>
    </xf>
    <xf numFmtId="0" fontId="20" fillId="0" borderId="8" xfId="0" applyFont="1" applyBorder="1" applyAlignment="1">
      <alignment horizontal="center" vertical="center" wrapText="1"/>
    </xf>
    <xf numFmtId="0" fontId="27" fillId="0" borderId="7" xfId="6" applyBorder="1" applyAlignment="1">
      <alignment vertical="center" wrapText="1"/>
    </xf>
    <xf numFmtId="0" fontId="27" fillId="0" borderId="3" xfId="6" applyBorder="1" applyAlignment="1">
      <alignment vertical="center" wrapText="1"/>
    </xf>
    <xf numFmtId="0" fontId="0" fillId="0" borderId="3" xfId="0" applyBorder="1" applyAlignment="1">
      <alignment vertical="center" wrapText="1"/>
    </xf>
    <xf numFmtId="0" fontId="0" fillId="0" borderId="8" xfId="0" applyBorder="1" applyAlignment="1">
      <alignment vertical="center" wrapText="1"/>
    </xf>
    <xf numFmtId="0" fontId="132" fillId="0" borderId="0" xfId="0" applyFont="1" applyBorder="1" applyAlignment="1">
      <alignment horizontal="left" vertical="center" wrapText="1"/>
    </xf>
    <xf numFmtId="0" fontId="28" fillId="0" borderId="0" xfId="0" applyFont="1" applyBorder="1" applyAlignment="1">
      <alignment horizontal="left" vertical="center" wrapText="1"/>
    </xf>
    <xf numFmtId="0" fontId="8" fillId="0" borderId="0" xfId="0" applyFont="1" applyAlignment="1">
      <alignment horizontal="left" wrapText="1"/>
    </xf>
    <xf numFmtId="0" fontId="0" fillId="0" borderId="0" xfId="0" applyAlignment="1">
      <alignment horizontal="left" wrapText="1"/>
    </xf>
    <xf numFmtId="0" fontId="8" fillId="0" borderId="0" xfId="0" applyFont="1" applyAlignment="1">
      <alignment wrapText="1"/>
    </xf>
    <xf numFmtId="0" fontId="8" fillId="0" borderId="0" xfId="0" applyFont="1" applyAlignment="1">
      <alignment vertical="top" wrapText="1"/>
    </xf>
    <xf numFmtId="0" fontId="0" fillId="0" borderId="0" xfId="0" applyAlignment="1">
      <alignment vertical="top" wrapText="1"/>
    </xf>
    <xf numFmtId="0" fontId="129" fillId="0" borderId="1" xfId="0" applyFont="1" applyBorder="1" applyAlignment="1">
      <alignment horizontal="center" vertical="center" wrapText="1"/>
    </xf>
    <xf numFmtId="0" fontId="129" fillId="0" borderId="1" xfId="0" applyFont="1" applyBorder="1" applyAlignment="1"/>
    <xf numFmtId="0" fontId="1" fillId="0" borderId="33" xfId="0" applyFont="1" applyBorder="1" applyAlignment="1">
      <alignment vertical="center" wrapText="1"/>
    </xf>
    <xf numFmtId="49" fontId="1" fillId="0" borderId="32" xfId="0" applyNumberFormat="1" applyFont="1" applyBorder="1" applyAlignment="1">
      <alignment horizontal="center" vertical="center" wrapText="1"/>
    </xf>
    <xf numFmtId="0" fontId="1" fillId="0" borderId="22" xfId="0" applyFont="1" applyBorder="1" applyAlignment="1">
      <alignment vertical="center" wrapText="1"/>
    </xf>
    <xf numFmtId="49" fontId="1" fillId="0" borderId="21" xfId="0" applyNumberFormat="1" applyFont="1" applyBorder="1" applyAlignment="1">
      <alignment horizontal="center" vertical="center" wrapText="1"/>
    </xf>
    <xf numFmtId="0" fontId="1" fillId="0" borderId="32" xfId="0" applyFont="1" applyBorder="1" applyAlignment="1">
      <alignment horizontal="center" vertical="center" wrapText="1"/>
    </xf>
    <xf numFmtId="0" fontId="1" fillId="10" borderId="35" xfId="0" applyFont="1" applyFill="1" applyBorder="1" applyAlignment="1">
      <alignment horizontal="center" vertical="center" wrapText="1"/>
    </xf>
    <xf numFmtId="0" fontId="1" fillId="0" borderId="42" xfId="0" applyFont="1" applyBorder="1" applyAlignment="1">
      <alignment horizontal="center" vertical="center" wrapText="1"/>
    </xf>
    <xf numFmtId="0" fontId="1" fillId="10" borderId="33" xfId="0" applyFont="1" applyFill="1" applyBorder="1" applyAlignment="1">
      <alignment horizontal="center" vertical="center" wrapText="1"/>
    </xf>
    <xf numFmtId="0" fontId="1" fillId="0" borderId="29" xfId="0" applyFont="1" applyBorder="1" applyAlignment="1">
      <alignment horizontal="center" vertical="center" wrapText="1"/>
    </xf>
    <xf numFmtId="0" fontId="1" fillId="10" borderId="43" xfId="0" applyFont="1" applyFill="1" applyBorder="1" applyAlignment="1">
      <alignment horizontal="center" vertical="center" wrapText="1"/>
    </xf>
    <xf numFmtId="0" fontId="1" fillId="0" borderId="25"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21" xfId="0" applyFont="1" applyBorder="1" applyAlignment="1">
      <alignment horizontal="center" vertical="center" wrapText="1"/>
    </xf>
  </cellXfs>
  <cellStyles count="26">
    <cellStyle name="=C:\WINNT35\SYSTEM32\COMMAND.COM" xfId="3" xr:uid="{00000000-0005-0000-0000-000000000000}"/>
    <cellStyle name="Čárka" xfId="23" builtinId="3"/>
    <cellStyle name="greyed" xfId="7" xr:uid="{00000000-0005-0000-0000-000001000000}"/>
    <cellStyle name="Heading 1 2" xfId="1" xr:uid="{00000000-0005-0000-0000-000002000000}"/>
    <cellStyle name="Heading 2 2" xfId="4" xr:uid="{00000000-0005-0000-0000-000003000000}"/>
    <cellStyle name="HeadingTable" xfId="8" xr:uid="{00000000-0005-0000-0000-000004000000}"/>
    <cellStyle name="Hypertextový odkaz" xfId="6" builtinId="8"/>
    <cellStyle name="Hypertextový odkaz 2" xfId="13" xr:uid="{00000000-0005-0000-0000-000006000000}"/>
    <cellStyle name="Normal 2" xfId="2" xr:uid="{00000000-0005-0000-0000-000007000000}"/>
    <cellStyle name="Normal 2 2" xfId="10" xr:uid="{00000000-0005-0000-0000-000008000000}"/>
    <cellStyle name="Normal 2 2 2" xfId="9" xr:uid="{00000000-0005-0000-0000-000009000000}"/>
    <cellStyle name="Normal 2 2 3" xfId="24" xr:uid="{A31E78B3-001C-4525-8A07-5AAB8CB3A178}"/>
    <cellStyle name="Normal 2 3" xfId="21" xr:uid="{C33F8C54-D266-48F3-B15E-3EA37EDADC17}"/>
    <cellStyle name="Normal 2_CEBS 2009 38 Annex 1 (CP06rev2 FINREP templates)" xfId="11" xr:uid="{00000000-0005-0000-0000-00000A000000}"/>
    <cellStyle name="Normal 4" xfId="14" xr:uid="{00000000-0005-0000-0000-00000B000000}"/>
    <cellStyle name="Normal_20 OPR" xfId="15" xr:uid="{00000000-0005-0000-0000-00000C000000}"/>
    <cellStyle name="Normální" xfId="0" builtinId="0"/>
    <cellStyle name="Normální 2" xfId="12" xr:uid="{00000000-0005-0000-0000-00000E000000}"/>
    <cellStyle name="Normální 2 2" xfId="22" xr:uid="{EFE2EB4D-A730-4E8B-9A3F-A6BF455C931C}"/>
    <cellStyle name="Normální 3" xfId="19" xr:uid="{00000000-0005-0000-0000-00000F000000}"/>
    <cellStyle name="Normální 4" xfId="20" xr:uid="{B7A84BB2-E48C-4656-9E1D-62F6F6159630}"/>
    <cellStyle name="Normální 5" xfId="25" xr:uid="{E671E834-C436-41A3-BCF2-5E01ED0F0694}"/>
    <cellStyle name="optionalExposure" xfId="5" xr:uid="{00000000-0005-0000-0000-000010000000}"/>
    <cellStyle name="Procenta" xfId="18" builtinId="5"/>
    <cellStyle name="Procenta 2" xfId="16" xr:uid="{00000000-0005-0000-0000-000012000000}"/>
    <cellStyle name="Standard 3" xfId="17" xr:uid="{00000000-0005-0000-0000-000013000000}"/>
  </cellStyles>
  <dxfs count="28">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worksheet" Target="worksheets/sheet102.xml"/><Relationship Id="rId110" Type="http://schemas.openxmlformats.org/officeDocument/2006/relationships/worksheet" Target="worksheets/sheet110.xml"/><Relationship Id="rId115"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externalLink" Target="externalLinks/externalLink3.xml"/><Relationship Id="rId118" Type="http://schemas.openxmlformats.org/officeDocument/2006/relationships/sheetMetadata" Target="metadata.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externalLink" Target="externalLinks/externalLink4.xml"/><Relationship Id="rId119"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1323975</xdr:colOff>
      <xdr:row>10</xdr:row>
      <xdr:rowOff>161925</xdr:rowOff>
    </xdr:from>
    <xdr:ext cx="184731" cy="264560"/>
    <xdr:sp macro="" textlink="">
      <xdr:nvSpPr>
        <xdr:cNvPr id="2" name="TextBox 1">
          <a:extLst>
            <a:ext uri="{FF2B5EF4-FFF2-40B4-BE49-F238E27FC236}">
              <a16:creationId xmlns:a16="http://schemas.microsoft.com/office/drawing/2014/main" id="{00000000-0008-0000-4500-000002000000}"/>
            </a:ext>
          </a:extLst>
        </xdr:cNvPr>
        <xdr:cNvSpPr txBox="1"/>
      </xdr:nvSpPr>
      <xdr:spPr>
        <a:xfrm>
          <a:off x="2133600" y="5610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180975</xdr:colOff>
      <xdr:row>6</xdr:row>
      <xdr:rowOff>123825</xdr:rowOff>
    </xdr:from>
    <xdr:ext cx="184731" cy="264560"/>
    <xdr:sp macro="" textlink="">
      <xdr:nvSpPr>
        <xdr:cNvPr id="2" name="TextBox 1">
          <a:extLst>
            <a:ext uri="{FF2B5EF4-FFF2-40B4-BE49-F238E27FC236}">
              <a16:creationId xmlns:a16="http://schemas.microsoft.com/office/drawing/2014/main" id="{00000000-0008-0000-5500-000002000000}"/>
            </a:ext>
          </a:extLst>
        </xdr:cNvPr>
        <xdr:cNvSpPr txBox="1"/>
      </xdr:nvSpPr>
      <xdr:spPr>
        <a:xfrm>
          <a:off x="5057775" y="885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7620</xdr:rowOff>
    </xdr:from>
    <xdr:to>
      <xdr:col>8</xdr:col>
      <xdr:colOff>35077</xdr:colOff>
      <xdr:row>17</xdr:row>
      <xdr:rowOff>68580</xdr:rowOff>
    </xdr:to>
    <xdr:pic>
      <xdr:nvPicPr>
        <xdr:cNvPr id="2" name="Picture 3">
          <a:extLst>
            <a:ext uri="{FF2B5EF4-FFF2-40B4-BE49-F238E27FC236}">
              <a16:creationId xmlns:a16="http://schemas.microsoft.com/office/drawing/2014/main" id="{00000000-0008-0000-5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7220"/>
          <a:ext cx="6512077" cy="27279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e\_Reporting_2021\Vyk_2021\&#268;NB\LISIFE20\2.Q\NSFR_Calculation_Tool_06202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za30595\AppData\Local\Microsoft\Windows\INetCache\Content.Outlook\1MKJ3IZC\podklady%20JKO\Q%20info_JKO_06-21_support_v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za30595\AppData\Local\Microsoft\Windows\INetCache\Content.Outlook\1MKJ3IZC\podklady%20JKO\Tier2_AT1%20deals%20RBCZ_30.06.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inance\_Reporting_2021\Vyk_2021\&#268;NB\AESIFE\2.Q\ae_ind-20210630-5500-EBA_FINREP_3.0.1.0-001-export_podkl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80"/>
      <sheetName val="81"/>
      <sheetName val="82"/>
      <sheetName val="83"/>
      <sheetName val="84"/>
    </sheetNames>
    <sheetDataSet>
      <sheetData sheetId="0"/>
      <sheetData sheetId="1">
        <row r="10">
          <cell r="E10">
            <v>46985915.652520001</v>
          </cell>
        </row>
      </sheetData>
      <sheetData sheetId="2">
        <row r="9">
          <cell r="E9">
            <v>441729734.94894999</v>
          </cell>
        </row>
      </sheetData>
      <sheetData sheetId="3"/>
      <sheetData sheetId="4"/>
      <sheetData sheetId="5">
        <row r="8">
          <cell r="E8">
            <v>568031289.63170004</v>
          </cell>
          <cell r="F8">
            <v>218206011.06768498</v>
          </cell>
        </row>
        <row r="19">
          <cell r="G19">
            <v>391862307.71092546</v>
          </cell>
        </row>
        <row r="29">
          <cell r="H29">
            <v>1.7958364473716277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 OV1"/>
      <sheetName val="MAPA"/>
      <sheetName val="data 250"/>
      <sheetName val="EU KM1"/>
      <sheetName val="EU CC1"/>
      <sheetName val="EU CC1_MAPA"/>
      <sheetName val="EU CC2 "/>
      <sheetName val="EU CCA  "/>
      <sheetName val="EU CCyB1"/>
      <sheetName val="EU CCyB2"/>
      <sheetName val="EU LR1 – LRSum"/>
      <sheetName val="EU LR2 – LRCom"/>
      <sheetName val="EU LR3 – LRSpl"/>
      <sheetName val="EU CR4"/>
      <sheetName val="EU CR5"/>
      <sheetName val="EU CR6"/>
      <sheetName val="EU CR7"/>
      <sheetName val="EU CR7-A"/>
      <sheetName val="EU CR10 "/>
      <sheetName val="EU CCR5"/>
      <sheetName val="EU MR1"/>
      <sheetName val="EU OVC"/>
    </sheetNames>
    <sheetDataSet>
      <sheetData sheetId="0"/>
      <sheetData sheetId="1"/>
      <sheetData sheetId="2"/>
      <sheetData sheetId="3"/>
      <sheetData sheetId="4"/>
      <sheetData sheetId="5"/>
      <sheetData sheetId="6">
        <row r="33">
          <cell r="D33">
            <v>15460800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2_AT1"/>
    </sheetNames>
    <sheetDataSet>
      <sheetData sheetId="0">
        <row r="4">
          <cell r="F4">
            <v>1934450000</v>
          </cell>
        </row>
        <row r="5">
          <cell r="F5">
            <v>680904000</v>
          </cell>
        </row>
        <row r="6">
          <cell r="F6">
            <v>767250000</v>
          </cell>
        </row>
        <row r="7">
          <cell r="F7">
            <v>786600000</v>
          </cell>
        </row>
        <row r="8">
          <cell r="F8">
            <v>661700000</v>
          </cell>
        </row>
        <row r="9">
          <cell r="F9">
            <v>2548500000</v>
          </cell>
        </row>
        <row r="10">
          <cell r="F10">
            <v>764550000</v>
          </cell>
        </row>
        <row r="11">
          <cell r="F11">
            <v>815520000</v>
          </cell>
        </row>
        <row r="12">
          <cell r="F12">
            <v>305820000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_00.01"/>
      <sheetName val="F_32.01"/>
      <sheetName val="F_32.02.a"/>
      <sheetName val="F_32.02.b"/>
      <sheetName val="F_32.03.a"/>
      <sheetName val="F_32.03.b"/>
      <sheetName val="F_32.04.a"/>
      <sheetName val="F_32.04.b"/>
      <sheetName val="F_33.00.a"/>
      <sheetName val="F_33.00.b"/>
      <sheetName val="F_34.00.a"/>
      <sheetName val="F_34.00.b"/>
      <sheetName val="F_34.00.c"/>
      <sheetName val="F_35.00.a"/>
      <sheetName val="F_35.00.b"/>
      <sheetName val="F_35.00.c"/>
      <sheetName val="F_35.00.d"/>
      <sheetName val="F_36.01.a"/>
      <sheetName val="F_36.01.b"/>
      <sheetName val="F_36.01.c"/>
      <sheetName val="F_36.02.a"/>
      <sheetName val="F_36.02.b"/>
      <sheetName val="F_36.02.c"/>
    </sheetNames>
    <sheetDataSet>
      <sheetData sheetId="0"/>
      <sheetData sheetId="1"/>
      <sheetData sheetId="2">
        <row r="12">
          <cell r="G12">
            <v>14490145012.985716</v>
          </cell>
          <cell r="N12">
            <v>498927286571.39429</v>
          </cell>
          <cell r="Q12">
            <v>29581109161.810001</v>
          </cell>
        </row>
        <row r="13">
          <cell r="G13">
            <v>1238892504.5</v>
          </cell>
          <cell r="N13">
            <v>17167619268.43</v>
          </cell>
        </row>
        <row r="14">
          <cell r="N14">
            <v>17041860</v>
          </cell>
          <cell r="R14">
            <v>17041860</v>
          </cell>
        </row>
        <row r="15">
          <cell r="N15">
            <v>32990109941.610001</v>
          </cell>
          <cell r="R15">
            <v>32800090477</v>
          </cell>
          <cell r="T15">
            <v>29303955067</v>
          </cell>
        </row>
        <row r="18">
          <cell r="N18">
            <v>29581109161.810001</v>
          </cell>
          <cell r="R18">
            <v>29303955067</v>
          </cell>
          <cell r="T18">
            <v>29303955067</v>
          </cell>
        </row>
        <row r="19">
          <cell r="N19">
            <v>1062064282.1800001</v>
          </cell>
          <cell r="R19">
            <v>1077398263</v>
          </cell>
        </row>
        <row r="20">
          <cell r="N20">
            <v>2346936497.6199999</v>
          </cell>
          <cell r="R20">
            <v>2418737147</v>
          </cell>
        </row>
        <row r="21">
          <cell r="G21">
            <v>13251252508.485716</v>
          </cell>
          <cell r="N21">
            <v>427775221823.30426</v>
          </cell>
        </row>
        <row r="23">
          <cell r="N23">
            <v>20977293678.050049</v>
          </cell>
        </row>
      </sheetData>
      <sheetData sheetId="3">
        <row r="13">
          <cell r="L13">
            <v>180423136955</v>
          </cell>
        </row>
      </sheetData>
      <sheetData sheetId="4">
        <row r="12">
          <cell r="F12">
            <v>14490145012.985716</v>
          </cell>
        </row>
      </sheetData>
      <sheetData sheetId="5"/>
      <sheetData sheetId="6"/>
      <sheetData sheetId="7">
        <row r="10">
          <cell r="J10">
            <v>9148830374.7800007</v>
          </cell>
        </row>
        <row r="11">
          <cell r="J11">
            <v>1902451593.8499999</v>
          </cell>
        </row>
        <row r="12">
          <cell r="J12">
            <v>1902451593.8499999</v>
          </cell>
        </row>
        <row r="18">
          <cell r="J18">
            <v>7246378780.9300003</v>
          </cell>
        </row>
        <row r="19">
          <cell r="J19">
            <v>7246378780.9300003</v>
          </cell>
        </row>
        <row r="26">
          <cell r="J26">
            <v>9148830374.7800007</v>
          </cell>
        </row>
      </sheetData>
      <sheetData sheetId="8">
        <row r="14">
          <cell r="F14">
            <v>14490145012.985716</v>
          </cell>
        </row>
        <row r="15">
          <cell r="F15">
            <v>1238892504.5</v>
          </cell>
        </row>
        <row r="16">
          <cell r="F16">
            <v>1238892504.5</v>
          </cell>
        </row>
        <row r="22">
          <cell r="F22">
            <v>13251252508.485716</v>
          </cell>
        </row>
        <row r="23">
          <cell r="F23">
            <v>13251252508.485716</v>
          </cell>
        </row>
        <row r="30">
          <cell r="F30">
            <v>14490145012.985716</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ba.europa.eu/eba-updates-reporting-framework-30-and-technical-standards-pillar-3-disclosur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D20"/>
  <sheetViews>
    <sheetView workbookViewId="0">
      <selection activeCell="G6" sqref="G6"/>
    </sheetView>
  </sheetViews>
  <sheetFormatPr defaultRowHeight="15" x14ac:dyDescent="0.25"/>
  <cols>
    <col min="2" max="2" width="12" customWidth="1"/>
    <col min="3" max="3" width="74.5703125" customWidth="1"/>
  </cols>
  <sheetData>
    <row r="1" spans="2:4" x14ac:dyDescent="0.25">
      <c r="B1" s="484"/>
    </row>
    <row r="2" spans="2:4" ht="30" x14ac:dyDescent="0.25">
      <c r="B2" s="487" t="s">
        <v>1982</v>
      </c>
      <c r="C2" s="482" t="s">
        <v>1977</v>
      </c>
    </row>
    <row r="3" spans="2:4" x14ac:dyDescent="0.25">
      <c r="B3" s="484"/>
      <c r="C3" s="482" t="s">
        <v>1978</v>
      </c>
    </row>
    <row r="4" spans="2:4" ht="30" x14ac:dyDescent="0.25">
      <c r="B4" s="484"/>
      <c r="C4" s="482" t="s">
        <v>1968</v>
      </c>
    </row>
    <row r="5" spans="2:4" ht="30" x14ac:dyDescent="0.25">
      <c r="B5" s="484"/>
      <c r="C5" s="482" t="s">
        <v>1983</v>
      </c>
    </row>
    <row r="6" spans="2:4" ht="105" x14ac:dyDescent="0.25">
      <c r="B6" s="484"/>
      <c r="C6" s="482" t="s">
        <v>1976</v>
      </c>
    </row>
    <row r="7" spans="2:4" ht="50.25" customHeight="1" x14ac:dyDescent="0.25">
      <c r="C7" s="482" t="s">
        <v>2039</v>
      </c>
    </row>
    <row r="8" spans="2:4" ht="30" x14ac:dyDescent="0.25">
      <c r="C8" s="772" t="s">
        <v>1981</v>
      </c>
    </row>
    <row r="9" spans="2:4" x14ac:dyDescent="0.25">
      <c r="C9" s="772"/>
    </row>
    <row r="10" spans="2:4" ht="93" customHeight="1" x14ac:dyDescent="0.25">
      <c r="C10" s="773" t="s">
        <v>2043</v>
      </c>
    </row>
    <row r="11" spans="2:4" ht="195" x14ac:dyDescent="0.25">
      <c r="C11" s="482" t="s">
        <v>2045</v>
      </c>
    </row>
    <row r="12" spans="2:4" x14ac:dyDescent="0.25">
      <c r="C12" s="525"/>
    </row>
    <row r="13" spans="2:4" ht="105" x14ac:dyDescent="0.25">
      <c r="B13" s="491" t="s">
        <v>1970</v>
      </c>
      <c r="C13" s="527" t="s">
        <v>1985</v>
      </c>
    </row>
    <row r="15" spans="2:4" x14ac:dyDescent="0.25">
      <c r="B15" s="487" t="s">
        <v>1935</v>
      </c>
      <c r="C15" s="482" t="s">
        <v>1936</v>
      </c>
      <c r="D15" s="478"/>
    </row>
    <row r="16" spans="2:4" x14ac:dyDescent="0.25">
      <c r="B16" s="484"/>
      <c r="C16" s="482" t="s">
        <v>1937</v>
      </c>
      <c r="D16" s="479"/>
    </row>
    <row r="17" spans="2:4" ht="30" x14ac:dyDescent="0.25">
      <c r="B17" s="484"/>
      <c r="C17" s="488" t="s">
        <v>1984</v>
      </c>
      <c r="D17" s="480"/>
    </row>
    <row r="18" spans="2:4" ht="45" x14ac:dyDescent="0.25">
      <c r="B18" s="484"/>
      <c r="C18" s="485" t="s">
        <v>2038</v>
      </c>
      <c r="D18" s="481"/>
    </row>
    <row r="19" spans="2:4" x14ac:dyDescent="0.25">
      <c r="B19" s="484"/>
      <c r="C19" s="485"/>
      <c r="D19" s="490"/>
    </row>
    <row r="20" spans="2:4" ht="38.25" x14ac:dyDescent="0.25">
      <c r="B20" s="484"/>
      <c r="C20" s="489" t="s">
        <v>2044</v>
      </c>
    </row>
  </sheetData>
  <hyperlinks>
    <hyperlink ref="C8" r:id="rId1" xr:uid="{00000000-0004-0000-0000-000000000000}"/>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T274"/>
  <sheetViews>
    <sheetView view="pageBreakPreview" zoomScale="85" zoomScaleNormal="85" zoomScaleSheetLayoutView="85" workbookViewId="0">
      <pane xSplit="2" ySplit="6" topLeftCell="C34" activePane="bottomRight" state="frozen"/>
      <selection pane="topRight" activeCell="C1" sqref="C1"/>
      <selection pane="bottomLeft" activeCell="A6" sqref="A6"/>
      <selection pane="bottomRight" activeCell="D4" sqref="D3:D4"/>
    </sheetView>
  </sheetViews>
  <sheetFormatPr defaultColWidth="9.140625" defaultRowHeight="12.75" x14ac:dyDescent="0.2"/>
  <cols>
    <col min="1" max="1" width="4.5703125" style="212" customWidth="1"/>
    <col min="2" max="2" width="30.28515625" style="228" customWidth="1"/>
    <col min="3" max="3" width="76.28515625" style="212" customWidth="1"/>
    <col min="4" max="4" width="9.85546875" style="212" customWidth="1"/>
    <col min="5" max="5" width="11" style="212" customWidth="1"/>
    <col min="6" max="6" width="17" style="212" bestFit="1" customWidth="1"/>
    <col min="7" max="7" width="18.5703125" style="212" customWidth="1"/>
    <col min="8" max="8" width="16.28515625" style="212" customWidth="1"/>
    <col min="9" max="10" width="14.85546875" style="212" customWidth="1"/>
    <col min="11" max="11" width="11.85546875" style="212" customWidth="1"/>
    <col min="12" max="12" width="8.5703125" style="212" customWidth="1"/>
    <col min="13" max="13" width="15" style="212" customWidth="1"/>
    <col min="14" max="14" width="11.7109375" style="212" customWidth="1"/>
    <col min="15" max="15" width="10.42578125" style="212" customWidth="1"/>
    <col min="16" max="16" width="17.5703125" style="212" customWidth="1"/>
    <col min="17" max="17" width="26.5703125" style="212" customWidth="1"/>
    <col min="18" max="18" width="15.7109375" style="212" customWidth="1"/>
    <col min="19" max="16384" width="9.140625" style="212"/>
  </cols>
  <sheetData>
    <row r="1" spans="2:20" s="207" customFormat="1" ht="16.5" thickBot="1" x14ac:dyDescent="0.25">
      <c r="B1" s="1141" t="s">
        <v>2040</v>
      </c>
      <c r="C1" s="1142"/>
      <c r="D1" s="206"/>
      <c r="E1" s="206"/>
      <c r="F1" s="206"/>
      <c r="G1" s="206"/>
      <c r="H1" s="206"/>
      <c r="I1" s="206"/>
      <c r="J1" s="206"/>
      <c r="K1" s="206"/>
      <c r="L1" s="206"/>
      <c r="M1" s="206"/>
      <c r="N1" s="206"/>
      <c r="O1" s="206"/>
      <c r="P1" s="206"/>
      <c r="Q1" s="1129"/>
      <c r="R1" s="1129"/>
      <c r="S1" s="1129"/>
      <c r="T1" s="1129"/>
    </row>
    <row r="2" spans="2:20" ht="15" customHeight="1" thickBot="1" x14ac:dyDescent="0.25">
      <c r="B2" s="1136" t="s">
        <v>1971</v>
      </c>
      <c r="C2" s="1137"/>
      <c r="D2" s="208"/>
      <c r="E2" s="208"/>
      <c r="F2" s="208"/>
      <c r="G2" s="208"/>
      <c r="H2" s="209"/>
      <c r="I2" s="209"/>
      <c r="J2" s="209"/>
      <c r="K2" s="209"/>
      <c r="L2" s="209"/>
      <c r="M2" s="209"/>
      <c r="N2" s="209"/>
      <c r="O2" s="209"/>
      <c r="P2" s="209"/>
      <c r="Q2" s="210"/>
      <c r="R2" s="210"/>
      <c r="S2" s="211"/>
    </row>
    <row r="3" spans="2:20" ht="15" customHeight="1" thickBot="1" x14ac:dyDescent="0.3">
      <c r="B3" s="492" t="s">
        <v>1972</v>
      </c>
      <c r="C3" s="1127" t="s">
        <v>2135</v>
      </c>
      <c r="D3" s="213"/>
      <c r="E3" s="213"/>
      <c r="F3" s="214"/>
      <c r="G3" s="215"/>
      <c r="H3" s="216"/>
      <c r="I3" s="217"/>
      <c r="J3" s="217"/>
      <c r="K3" s="217"/>
      <c r="L3" s="217"/>
      <c r="M3" s="217"/>
      <c r="N3" s="217"/>
      <c r="O3" s="217"/>
      <c r="P3" s="217"/>
      <c r="Q3" s="210"/>
      <c r="R3" s="210"/>
      <c r="S3" s="211"/>
    </row>
    <row r="4" spans="2:20" ht="15" customHeight="1" thickBot="1" x14ac:dyDescent="0.3">
      <c r="B4" s="493" t="s">
        <v>1973</v>
      </c>
      <c r="C4" s="1128" t="s">
        <v>2136</v>
      </c>
      <c r="D4" s="219"/>
      <c r="E4" s="219"/>
      <c r="F4" s="220"/>
      <c r="G4" s="220"/>
      <c r="H4" s="1138"/>
      <c r="I4" s="1139"/>
      <c r="J4" s="1139"/>
      <c r="K4" s="1139"/>
      <c r="L4" s="1139"/>
      <c r="M4" s="1139"/>
      <c r="N4" s="1139"/>
      <c r="O4" s="1139"/>
      <c r="P4" s="1140"/>
      <c r="Q4" s="210"/>
      <c r="R4" s="210"/>
      <c r="S4" s="211"/>
    </row>
    <row r="5" spans="2:20" ht="99" customHeight="1" thickBot="1" x14ac:dyDescent="0.3">
      <c r="B5" s="218"/>
      <c r="C5" s="494" t="s">
        <v>2041</v>
      </c>
      <c r="D5" s="477"/>
      <c r="E5" s="477"/>
      <c r="F5" s="477"/>
      <c r="G5" s="477"/>
      <c r="H5" s="477"/>
      <c r="I5" s="477"/>
      <c r="J5" s="477"/>
      <c r="K5" s="1134" t="s">
        <v>1980</v>
      </c>
      <c r="L5" s="1135"/>
      <c r="M5" s="1135"/>
      <c r="N5" s="1135"/>
      <c r="O5" s="1135"/>
      <c r="P5" s="1135"/>
      <c r="Q5" s="210"/>
      <c r="R5" s="210"/>
      <c r="S5" s="211"/>
    </row>
    <row r="6" spans="2:20" ht="120.75" thickBot="1" x14ac:dyDescent="0.25">
      <c r="B6" s="495" t="s">
        <v>969</v>
      </c>
      <c r="C6" s="496" t="s">
        <v>1969</v>
      </c>
      <c r="D6" s="497" t="s">
        <v>970</v>
      </c>
      <c r="E6" s="497" t="s">
        <v>1979</v>
      </c>
      <c r="F6" s="498" t="s">
        <v>1918</v>
      </c>
      <c r="G6" s="498" t="s">
        <v>971</v>
      </c>
      <c r="H6" s="498" t="s">
        <v>972</v>
      </c>
      <c r="I6" s="498" t="s">
        <v>1974</v>
      </c>
      <c r="J6" s="498" t="s">
        <v>1975</v>
      </c>
      <c r="K6" s="499" t="s">
        <v>973</v>
      </c>
      <c r="L6" s="499" t="s">
        <v>974</v>
      </c>
      <c r="M6" s="499" t="s">
        <v>1966</v>
      </c>
      <c r="N6" s="499" t="s">
        <v>1967</v>
      </c>
      <c r="O6" s="499" t="s">
        <v>975</v>
      </c>
      <c r="P6" s="499" t="s">
        <v>976</v>
      </c>
      <c r="Q6" s="210"/>
      <c r="R6" s="210"/>
      <c r="S6" s="211"/>
    </row>
    <row r="7" spans="2:20" ht="57" customHeight="1" x14ac:dyDescent="0.2">
      <c r="B7" s="505"/>
      <c r="C7" s="506" t="s">
        <v>2033</v>
      </c>
      <c r="D7" s="507"/>
      <c r="E7" s="507"/>
      <c r="F7" s="508"/>
      <c r="G7" s="508"/>
      <c r="H7" s="508"/>
      <c r="I7" s="508"/>
      <c r="J7" s="508"/>
      <c r="K7" s="509"/>
      <c r="L7" s="509"/>
      <c r="M7" s="509"/>
      <c r="N7" s="509"/>
      <c r="O7" s="509"/>
      <c r="P7" s="509"/>
      <c r="Q7" s="210"/>
      <c r="R7" s="210"/>
      <c r="S7" s="211"/>
    </row>
    <row r="8" spans="2:20" ht="15" x14ac:dyDescent="0.2">
      <c r="B8" s="510" t="s">
        <v>977</v>
      </c>
      <c r="C8" s="482" t="s">
        <v>3</v>
      </c>
      <c r="D8" s="482" t="s">
        <v>978</v>
      </c>
      <c r="E8" s="482" t="s">
        <v>979</v>
      </c>
      <c r="F8" s="511" t="s">
        <v>2046</v>
      </c>
      <c r="G8" s="511" t="s">
        <v>980</v>
      </c>
      <c r="H8" s="511" t="s">
        <v>981</v>
      </c>
      <c r="I8" s="511" t="s">
        <v>1939</v>
      </c>
      <c r="J8" s="511" t="s">
        <v>1940</v>
      </c>
      <c r="K8" s="512">
        <v>4</v>
      </c>
      <c r="L8" s="512">
        <v>1</v>
      </c>
      <c r="M8" s="511">
        <v>1</v>
      </c>
      <c r="N8" s="511" t="s">
        <v>982</v>
      </c>
      <c r="O8" s="511">
        <v>1</v>
      </c>
      <c r="P8" s="511">
        <v>1</v>
      </c>
      <c r="Q8" s="210"/>
      <c r="R8" s="210"/>
      <c r="S8" s="211"/>
    </row>
    <row r="9" spans="2:20" ht="30" x14ac:dyDescent="0.2">
      <c r="B9" s="510" t="s">
        <v>983</v>
      </c>
      <c r="C9" s="482" t="s">
        <v>0</v>
      </c>
      <c r="D9" s="482" t="s">
        <v>978</v>
      </c>
      <c r="E9" s="482" t="s">
        <v>979</v>
      </c>
      <c r="F9" s="511" t="s">
        <v>2046</v>
      </c>
      <c r="G9" s="511" t="s">
        <v>984</v>
      </c>
      <c r="H9" s="511" t="s">
        <v>985</v>
      </c>
      <c r="I9" s="511" t="s">
        <v>1939</v>
      </c>
      <c r="J9" s="511" t="s">
        <v>1940</v>
      </c>
      <c r="K9" s="512">
        <v>2</v>
      </c>
      <c r="L9" s="512">
        <v>2</v>
      </c>
      <c r="M9" s="511">
        <v>2</v>
      </c>
      <c r="N9" s="511">
        <v>1</v>
      </c>
      <c r="O9" s="511">
        <v>2</v>
      </c>
      <c r="P9" s="511">
        <v>1</v>
      </c>
      <c r="Q9" s="210"/>
      <c r="R9" s="210"/>
      <c r="S9" s="211"/>
    </row>
    <row r="10" spans="2:20" ht="15" x14ac:dyDescent="0.2">
      <c r="B10" s="510" t="s">
        <v>986</v>
      </c>
      <c r="C10" s="482" t="s">
        <v>1</v>
      </c>
      <c r="D10" s="482" t="s">
        <v>978</v>
      </c>
      <c r="E10" s="482" t="s">
        <v>979</v>
      </c>
      <c r="F10" s="500"/>
      <c r="G10" s="511" t="s">
        <v>987</v>
      </c>
      <c r="H10" s="511" t="s">
        <v>988</v>
      </c>
      <c r="I10" s="511" t="s">
        <v>1939</v>
      </c>
      <c r="J10" s="511" t="s">
        <v>1940</v>
      </c>
      <c r="K10" s="512">
        <v>1</v>
      </c>
      <c r="L10" s="512">
        <v>1</v>
      </c>
      <c r="M10" s="511" t="s">
        <v>982</v>
      </c>
      <c r="N10" s="511" t="s">
        <v>982</v>
      </c>
      <c r="O10" s="511">
        <v>1</v>
      </c>
      <c r="P10" s="511" t="s">
        <v>982</v>
      </c>
      <c r="Q10" s="210"/>
      <c r="R10" s="210"/>
      <c r="S10" s="211"/>
    </row>
    <row r="11" spans="2:20" ht="30" x14ac:dyDescent="0.2">
      <c r="B11" s="510" t="s">
        <v>989</v>
      </c>
      <c r="C11" s="482" t="s">
        <v>2</v>
      </c>
      <c r="D11" s="482" t="s">
        <v>978</v>
      </c>
      <c r="E11" s="482" t="s">
        <v>979</v>
      </c>
      <c r="F11" s="500"/>
      <c r="G11" s="511" t="s">
        <v>990</v>
      </c>
      <c r="H11" s="511" t="s">
        <v>988</v>
      </c>
      <c r="I11" s="511" t="s">
        <v>1939</v>
      </c>
      <c r="J11" s="511" t="s">
        <v>1940</v>
      </c>
      <c r="K11" s="512">
        <v>1</v>
      </c>
      <c r="L11" s="512">
        <v>1</v>
      </c>
      <c r="M11" s="511" t="s">
        <v>982</v>
      </c>
      <c r="N11" s="511" t="s">
        <v>982</v>
      </c>
      <c r="O11" s="511">
        <v>1</v>
      </c>
      <c r="P11" s="511" t="s">
        <v>982</v>
      </c>
      <c r="Q11" s="210"/>
      <c r="R11" s="210"/>
      <c r="S11" s="211"/>
    </row>
    <row r="12" spans="2:20" ht="34.5" customHeight="1" x14ac:dyDescent="0.2">
      <c r="B12" s="510" t="s">
        <v>991</v>
      </c>
      <c r="C12" s="482" t="s">
        <v>121</v>
      </c>
      <c r="D12" s="482" t="s">
        <v>992</v>
      </c>
      <c r="E12" s="482" t="s">
        <v>982</v>
      </c>
      <c r="F12" s="511"/>
      <c r="G12" s="500" t="s">
        <v>993</v>
      </c>
      <c r="H12" s="511" t="s">
        <v>994</v>
      </c>
      <c r="I12" s="511" t="s">
        <v>1939</v>
      </c>
      <c r="J12" s="511" t="s">
        <v>1940</v>
      </c>
      <c r="K12" s="512">
        <v>1</v>
      </c>
      <c r="L12" s="512">
        <v>1</v>
      </c>
      <c r="M12" s="511" t="s">
        <v>982</v>
      </c>
      <c r="N12" s="511" t="s">
        <v>982</v>
      </c>
      <c r="O12" s="511">
        <v>1</v>
      </c>
      <c r="P12" s="500" t="s">
        <v>2042</v>
      </c>
      <c r="Q12" s="210"/>
      <c r="R12" s="210"/>
      <c r="S12" s="211"/>
    </row>
    <row r="13" spans="2:20" ht="41.25" customHeight="1" x14ac:dyDescent="0.2">
      <c r="B13" s="505"/>
      <c r="C13" s="506" t="s">
        <v>1407</v>
      </c>
      <c r="D13" s="507"/>
      <c r="E13" s="507"/>
      <c r="F13" s="508"/>
      <c r="G13" s="508"/>
      <c r="H13" s="508"/>
      <c r="I13" s="508"/>
      <c r="J13" s="508"/>
      <c r="K13" s="509"/>
      <c r="L13" s="509"/>
      <c r="M13" s="509"/>
      <c r="N13" s="509"/>
      <c r="O13" s="509"/>
      <c r="P13" s="509"/>
      <c r="Q13" s="210"/>
      <c r="R13" s="210"/>
      <c r="S13" s="211"/>
    </row>
    <row r="14" spans="2:20" ht="60" x14ac:dyDescent="0.2">
      <c r="B14" s="501" t="s">
        <v>995</v>
      </c>
      <c r="C14" s="482" t="s">
        <v>125</v>
      </c>
      <c r="D14" s="482" t="s">
        <v>992</v>
      </c>
      <c r="E14" s="482" t="s">
        <v>982</v>
      </c>
      <c r="F14" s="511"/>
      <c r="G14" s="500" t="s">
        <v>996</v>
      </c>
      <c r="H14" s="511">
        <v>3</v>
      </c>
      <c r="I14" s="511" t="s">
        <v>1849</v>
      </c>
      <c r="J14" s="511" t="s">
        <v>1941</v>
      </c>
      <c r="K14" s="511">
        <v>1</v>
      </c>
      <c r="L14" s="511">
        <v>1</v>
      </c>
      <c r="M14" s="500" t="s">
        <v>997</v>
      </c>
      <c r="N14" s="511" t="s">
        <v>982</v>
      </c>
      <c r="O14" s="511">
        <v>1</v>
      </c>
      <c r="P14" s="500" t="s">
        <v>998</v>
      </c>
      <c r="Q14" s="210"/>
      <c r="R14" s="210"/>
      <c r="S14" s="211"/>
    </row>
    <row r="15" spans="2:20" ht="45" x14ac:dyDescent="0.2">
      <c r="B15" s="501" t="s">
        <v>999</v>
      </c>
      <c r="C15" s="482" t="s">
        <v>126</v>
      </c>
      <c r="D15" s="482" t="s">
        <v>992</v>
      </c>
      <c r="E15" s="482" t="s">
        <v>982</v>
      </c>
      <c r="F15" s="511"/>
      <c r="G15" s="500" t="s">
        <v>1000</v>
      </c>
      <c r="H15" s="511">
        <v>3</v>
      </c>
      <c r="I15" s="511" t="s">
        <v>1849</v>
      </c>
      <c r="J15" s="511" t="s">
        <v>1941</v>
      </c>
      <c r="K15" s="511">
        <v>1</v>
      </c>
      <c r="L15" s="511">
        <v>1</v>
      </c>
      <c r="M15" s="511" t="s">
        <v>982</v>
      </c>
      <c r="N15" s="511" t="s">
        <v>982</v>
      </c>
      <c r="O15" s="511">
        <v>1</v>
      </c>
      <c r="P15" s="500" t="s">
        <v>1001</v>
      </c>
      <c r="Q15" s="210"/>
      <c r="R15" s="210"/>
      <c r="S15" s="211"/>
    </row>
    <row r="16" spans="2:20" ht="34.5" customHeight="1" x14ac:dyDescent="0.2">
      <c r="B16" s="505"/>
      <c r="C16" s="506" t="s">
        <v>1408</v>
      </c>
      <c r="D16" s="507"/>
      <c r="E16" s="507"/>
      <c r="F16" s="508"/>
      <c r="G16" s="508"/>
      <c r="H16" s="508"/>
      <c r="I16" s="508"/>
      <c r="J16" s="508"/>
      <c r="K16" s="509"/>
      <c r="L16" s="509"/>
      <c r="M16" s="509"/>
      <c r="N16" s="509"/>
      <c r="O16" s="509"/>
      <c r="P16" s="509"/>
      <c r="Q16" s="223"/>
      <c r="R16" s="223"/>
      <c r="S16" s="211"/>
    </row>
    <row r="17" spans="2:19" ht="30" x14ac:dyDescent="0.2">
      <c r="B17" s="501" t="s">
        <v>1002</v>
      </c>
      <c r="C17" s="482" t="s">
        <v>160</v>
      </c>
      <c r="D17" s="482" t="s">
        <v>978</v>
      </c>
      <c r="E17" s="482" t="s">
        <v>1003</v>
      </c>
      <c r="F17" s="511"/>
      <c r="G17" s="500" t="s">
        <v>1004</v>
      </c>
      <c r="H17" s="511" t="s">
        <v>1005</v>
      </c>
      <c r="I17" s="511" t="s">
        <v>1850</v>
      </c>
      <c r="J17" s="511" t="s">
        <v>1942</v>
      </c>
      <c r="K17" s="511">
        <v>1</v>
      </c>
      <c r="L17" s="511">
        <v>1</v>
      </c>
      <c r="M17" s="511" t="s">
        <v>982</v>
      </c>
      <c r="N17" s="511" t="s">
        <v>982</v>
      </c>
      <c r="O17" s="511">
        <v>1</v>
      </c>
      <c r="P17" s="511" t="s">
        <v>982</v>
      </c>
      <c r="Q17" s="223"/>
      <c r="R17" s="223"/>
      <c r="S17" s="211"/>
    </row>
    <row r="18" spans="2:19" ht="30" x14ac:dyDescent="0.2">
      <c r="B18" s="501" t="s">
        <v>1006</v>
      </c>
      <c r="C18" s="482" t="s">
        <v>161</v>
      </c>
      <c r="D18" s="482" t="s">
        <v>978</v>
      </c>
      <c r="E18" s="482" t="s">
        <v>1003</v>
      </c>
      <c r="F18" s="511"/>
      <c r="G18" s="500" t="s">
        <v>1007</v>
      </c>
      <c r="H18" s="511" t="s">
        <v>1008</v>
      </c>
      <c r="I18" s="511" t="s">
        <v>1850</v>
      </c>
      <c r="J18" s="511" t="s">
        <v>1942</v>
      </c>
      <c r="K18" s="511">
        <v>1</v>
      </c>
      <c r="L18" s="511">
        <v>1</v>
      </c>
      <c r="M18" s="511" t="s">
        <v>982</v>
      </c>
      <c r="N18" s="511" t="s">
        <v>982</v>
      </c>
      <c r="O18" s="511">
        <v>1</v>
      </c>
      <c r="P18" s="511" t="s">
        <v>982</v>
      </c>
      <c r="Q18" s="223"/>
      <c r="R18" s="223"/>
      <c r="S18" s="211"/>
    </row>
    <row r="19" spans="2:19" ht="30" x14ac:dyDescent="0.2">
      <c r="B19" s="501" t="s">
        <v>1009</v>
      </c>
      <c r="C19" s="482" t="s">
        <v>1409</v>
      </c>
      <c r="D19" s="482" t="s">
        <v>978</v>
      </c>
      <c r="E19" s="482" t="s">
        <v>1003</v>
      </c>
      <c r="F19" s="511"/>
      <c r="G19" s="500" t="s">
        <v>1010</v>
      </c>
      <c r="H19" s="511" t="s">
        <v>1005</v>
      </c>
      <c r="I19" s="511" t="s">
        <v>1850</v>
      </c>
      <c r="J19" s="511" t="s">
        <v>1942</v>
      </c>
      <c r="K19" s="511">
        <v>1</v>
      </c>
      <c r="L19" s="511">
        <v>1</v>
      </c>
      <c r="M19" s="511" t="s">
        <v>982</v>
      </c>
      <c r="N19" s="511" t="s">
        <v>982</v>
      </c>
      <c r="O19" s="511">
        <v>1</v>
      </c>
      <c r="P19" s="511" t="s">
        <v>982</v>
      </c>
      <c r="Q19" s="223"/>
      <c r="R19" s="223"/>
      <c r="S19" s="211"/>
    </row>
    <row r="20" spans="2:19" ht="15" x14ac:dyDescent="0.2">
      <c r="B20" s="501" t="s">
        <v>1011</v>
      </c>
      <c r="C20" s="482" t="s">
        <v>1410</v>
      </c>
      <c r="D20" s="482" t="s">
        <v>992</v>
      </c>
      <c r="E20" s="482" t="s">
        <v>982</v>
      </c>
      <c r="F20" s="511"/>
      <c r="G20" s="511" t="s">
        <v>1012</v>
      </c>
      <c r="H20" s="511" t="s">
        <v>1008</v>
      </c>
      <c r="I20" s="511" t="s">
        <v>1850</v>
      </c>
      <c r="J20" s="511" t="s">
        <v>1942</v>
      </c>
      <c r="K20" s="511">
        <v>1</v>
      </c>
      <c r="L20" s="511">
        <v>1</v>
      </c>
      <c r="M20" s="511" t="s">
        <v>982</v>
      </c>
      <c r="N20" s="511" t="s">
        <v>982</v>
      </c>
      <c r="O20" s="511">
        <v>1</v>
      </c>
      <c r="P20" s="511" t="s">
        <v>982</v>
      </c>
      <c r="Q20" s="223"/>
      <c r="R20" s="223"/>
      <c r="S20" s="211"/>
    </row>
    <row r="21" spans="2:19" ht="15" x14ac:dyDescent="0.2">
      <c r="B21" s="501" t="s">
        <v>1013</v>
      </c>
      <c r="C21" s="482" t="s">
        <v>1411</v>
      </c>
      <c r="D21" s="482" t="s">
        <v>992</v>
      </c>
      <c r="E21" s="482" t="s">
        <v>982</v>
      </c>
      <c r="F21" s="511"/>
      <c r="G21" s="511" t="s">
        <v>1014</v>
      </c>
      <c r="H21" s="511" t="s">
        <v>1015</v>
      </c>
      <c r="I21" s="511" t="s">
        <v>1850</v>
      </c>
      <c r="J21" s="511" t="s">
        <v>1942</v>
      </c>
      <c r="K21" s="511">
        <v>1</v>
      </c>
      <c r="L21" s="511">
        <v>1</v>
      </c>
      <c r="M21" s="511" t="s">
        <v>982</v>
      </c>
      <c r="N21" s="511" t="s">
        <v>982</v>
      </c>
      <c r="O21" s="511">
        <v>1</v>
      </c>
      <c r="P21" s="511" t="s">
        <v>982</v>
      </c>
      <c r="Q21" s="223"/>
      <c r="R21" s="223"/>
      <c r="S21" s="211"/>
    </row>
    <row r="22" spans="2:19" ht="15" x14ac:dyDescent="0.2">
      <c r="B22" s="501" t="s">
        <v>1016</v>
      </c>
      <c r="C22" s="482" t="s">
        <v>1412</v>
      </c>
      <c r="D22" s="482" t="s">
        <v>978</v>
      </c>
      <c r="E22" s="482" t="s">
        <v>979</v>
      </c>
      <c r="F22" s="511"/>
      <c r="G22" s="500" t="s">
        <v>1017</v>
      </c>
      <c r="H22" s="511" t="s">
        <v>1018</v>
      </c>
      <c r="I22" s="511" t="s">
        <v>1850</v>
      </c>
      <c r="J22" s="511" t="s">
        <v>1942</v>
      </c>
      <c r="K22" s="511">
        <v>1</v>
      </c>
      <c r="L22" s="511">
        <v>1</v>
      </c>
      <c r="M22" s="511" t="s">
        <v>982</v>
      </c>
      <c r="N22" s="511" t="s">
        <v>982</v>
      </c>
      <c r="O22" s="511">
        <v>1</v>
      </c>
      <c r="P22" s="511" t="s">
        <v>982</v>
      </c>
      <c r="Q22" s="223"/>
      <c r="R22" s="223"/>
      <c r="S22" s="211"/>
    </row>
    <row r="23" spans="2:19" ht="30" customHeight="1" x14ac:dyDescent="0.2">
      <c r="B23" s="505"/>
      <c r="C23" s="506" t="s">
        <v>1413</v>
      </c>
      <c r="D23" s="507"/>
      <c r="E23" s="507"/>
      <c r="F23" s="508"/>
      <c r="G23" s="508"/>
      <c r="H23" s="508"/>
      <c r="I23" s="508"/>
      <c r="J23" s="508"/>
      <c r="K23" s="509"/>
      <c r="L23" s="509"/>
      <c r="M23" s="509"/>
      <c r="N23" s="509"/>
      <c r="O23" s="509"/>
      <c r="P23" s="509"/>
      <c r="Q23" s="223"/>
      <c r="R23" s="223"/>
      <c r="S23" s="211"/>
    </row>
    <row r="24" spans="2:19" ht="85.5" customHeight="1" x14ac:dyDescent="0.2">
      <c r="B24" s="502" t="s">
        <v>1019</v>
      </c>
      <c r="C24" s="482" t="s">
        <v>254</v>
      </c>
      <c r="D24" s="482" t="s">
        <v>978</v>
      </c>
      <c r="E24" s="482" t="s">
        <v>979</v>
      </c>
      <c r="F24" s="511" t="s">
        <v>2046</v>
      </c>
      <c r="G24" s="500" t="s">
        <v>1020</v>
      </c>
      <c r="H24" s="511" t="s">
        <v>1021</v>
      </c>
      <c r="I24" s="511" t="s">
        <v>1943</v>
      </c>
      <c r="J24" s="511" t="s">
        <v>1944</v>
      </c>
      <c r="K24" s="512" t="s">
        <v>1986</v>
      </c>
      <c r="L24" s="512">
        <v>1</v>
      </c>
      <c r="M24" s="511" t="s">
        <v>982</v>
      </c>
      <c r="N24" s="511" t="s">
        <v>982</v>
      </c>
      <c r="O24" s="511">
        <v>1</v>
      </c>
      <c r="P24" s="511" t="s">
        <v>1022</v>
      </c>
      <c r="Q24" s="223"/>
      <c r="R24" s="223"/>
      <c r="S24" s="211"/>
    </row>
    <row r="25" spans="2:19" ht="30" x14ac:dyDescent="0.2">
      <c r="B25" s="502" t="s">
        <v>1023</v>
      </c>
      <c r="C25" s="482" t="s">
        <v>1414</v>
      </c>
      <c r="D25" s="482" t="s">
        <v>978</v>
      </c>
      <c r="E25" s="482" t="s">
        <v>1003</v>
      </c>
      <c r="F25" s="511" t="s">
        <v>2046</v>
      </c>
      <c r="G25" s="511" t="s">
        <v>1024</v>
      </c>
      <c r="H25" s="511" t="s">
        <v>1021</v>
      </c>
      <c r="I25" s="511" t="s">
        <v>1943</v>
      </c>
      <c r="J25" s="511" t="s">
        <v>1944</v>
      </c>
      <c r="K25" s="512">
        <v>2</v>
      </c>
      <c r="L25" s="512">
        <v>1</v>
      </c>
      <c r="M25" s="511" t="s">
        <v>982</v>
      </c>
      <c r="N25" s="511" t="s">
        <v>982</v>
      </c>
      <c r="O25" s="511">
        <v>1</v>
      </c>
      <c r="P25" s="511">
        <v>1</v>
      </c>
      <c r="Q25" s="223"/>
      <c r="R25" s="223"/>
      <c r="S25" s="211"/>
    </row>
    <row r="26" spans="2:19" ht="30" x14ac:dyDescent="0.2">
      <c r="B26" s="502" t="s">
        <v>1025</v>
      </c>
      <c r="C26" s="482" t="s">
        <v>1415</v>
      </c>
      <c r="D26" s="482" t="s">
        <v>978</v>
      </c>
      <c r="E26" s="482" t="s">
        <v>1003</v>
      </c>
      <c r="F26" s="511" t="s">
        <v>2046</v>
      </c>
      <c r="G26" s="500" t="s">
        <v>1026</v>
      </c>
      <c r="H26" s="511" t="s">
        <v>1027</v>
      </c>
      <c r="I26" s="511" t="s">
        <v>1943</v>
      </c>
      <c r="J26" s="511" t="s">
        <v>1944</v>
      </c>
      <c r="K26" s="512">
        <v>2</v>
      </c>
      <c r="L26" s="512">
        <v>1</v>
      </c>
      <c r="M26" s="511" t="s">
        <v>982</v>
      </c>
      <c r="N26" s="511" t="s">
        <v>982</v>
      </c>
      <c r="O26" s="511">
        <v>1</v>
      </c>
      <c r="P26" s="511">
        <v>1</v>
      </c>
      <c r="Q26" s="223"/>
      <c r="R26" s="223"/>
      <c r="S26" s="211"/>
    </row>
    <row r="27" spans="2:19" ht="29.25" customHeight="1" x14ac:dyDescent="0.2">
      <c r="B27" s="505"/>
      <c r="C27" s="506" t="s">
        <v>1416</v>
      </c>
      <c r="D27" s="507"/>
      <c r="E27" s="507"/>
      <c r="F27" s="508"/>
      <c r="G27" s="508"/>
      <c r="H27" s="508"/>
      <c r="I27" s="508"/>
      <c r="J27" s="508"/>
      <c r="K27" s="509"/>
      <c r="L27" s="509"/>
      <c r="M27" s="509"/>
      <c r="N27" s="509"/>
      <c r="O27" s="509"/>
      <c r="P27" s="509"/>
      <c r="Q27" s="223"/>
      <c r="R27" s="223"/>
      <c r="S27" s="211"/>
    </row>
    <row r="28" spans="2:19" ht="30" x14ac:dyDescent="0.2">
      <c r="B28" s="510" t="s">
        <v>1028</v>
      </c>
      <c r="C28" s="482" t="s">
        <v>454</v>
      </c>
      <c r="D28" s="482" t="s">
        <v>978</v>
      </c>
      <c r="E28" s="482" t="s">
        <v>979</v>
      </c>
      <c r="F28" s="511" t="s">
        <v>2046</v>
      </c>
      <c r="G28" s="511" t="s">
        <v>1029</v>
      </c>
      <c r="H28" s="511" t="s">
        <v>1030</v>
      </c>
      <c r="I28" s="511" t="s">
        <v>1854</v>
      </c>
      <c r="J28" s="511" t="s">
        <v>1945</v>
      </c>
      <c r="K28" s="512">
        <v>2</v>
      </c>
      <c r="L28" s="512">
        <v>1</v>
      </c>
      <c r="M28" s="511" t="s">
        <v>982</v>
      </c>
      <c r="N28" s="511" t="s">
        <v>982</v>
      </c>
      <c r="O28" s="511">
        <v>1</v>
      </c>
      <c r="P28" s="511" t="s">
        <v>982</v>
      </c>
      <c r="Q28" s="223"/>
      <c r="R28" s="223"/>
      <c r="S28" s="211"/>
    </row>
    <row r="29" spans="2:19" ht="30" x14ac:dyDescent="0.2">
      <c r="B29" s="502" t="s">
        <v>1031</v>
      </c>
      <c r="C29" s="482" t="s">
        <v>455</v>
      </c>
      <c r="D29" s="482" t="s">
        <v>978</v>
      </c>
      <c r="E29" s="482" t="s">
        <v>979</v>
      </c>
      <c r="F29" s="511" t="s">
        <v>2046</v>
      </c>
      <c r="G29" s="500" t="s">
        <v>1032</v>
      </c>
      <c r="H29" s="511" t="s">
        <v>1033</v>
      </c>
      <c r="I29" s="511" t="s">
        <v>1854</v>
      </c>
      <c r="J29" s="511" t="s">
        <v>1945</v>
      </c>
      <c r="K29" s="512">
        <v>2</v>
      </c>
      <c r="L29" s="512">
        <v>1</v>
      </c>
      <c r="M29" s="511" t="s">
        <v>982</v>
      </c>
      <c r="N29" s="511" t="s">
        <v>982</v>
      </c>
      <c r="O29" s="511">
        <v>1</v>
      </c>
      <c r="P29" s="511" t="s">
        <v>982</v>
      </c>
      <c r="Q29" s="223"/>
      <c r="R29" s="223"/>
      <c r="S29" s="211"/>
    </row>
    <row r="30" spans="2:19" ht="30" customHeight="1" x14ac:dyDescent="0.2">
      <c r="B30" s="505"/>
      <c r="C30" s="506" t="s">
        <v>1417</v>
      </c>
      <c r="D30" s="507"/>
      <c r="E30" s="507"/>
      <c r="F30" s="508"/>
      <c r="G30" s="508"/>
      <c r="H30" s="508"/>
      <c r="I30" s="508"/>
      <c r="J30" s="508"/>
      <c r="K30" s="509"/>
      <c r="L30" s="509"/>
      <c r="M30" s="509"/>
      <c r="N30" s="509"/>
      <c r="O30" s="509"/>
      <c r="P30" s="509"/>
      <c r="Q30" s="223"/>
      <c r="R30" s="223"/>
      <c r="S30" s="211"/>
    </row>
    <row r="31" spans="2:19" ht="30" x14ac:dyDescent="0.2">
      <c r="B31" s="502" t="s">
        <v>1034</v>
      </c>
      <c r="C31" s="482" t="s">
        <v>481</v>
      </c>
      <c r="D31" s="482" t="s">
        <v>978</v>
      </c>
      <c r="E31" s="482" t="s">
        <v>979</v>
      </c>
      <c r="F31" s="511" t="s">
        <v>2046</v>
      </c>
      <c r="G31" s="500" t="s">
        <v>1035</v>
      </c>
      <c r="H31" s="511" t="s">
        <v>1036</v>
      </c>
      <c r="I31" s="511" t="s">
        <v>1946</v>
      </c>
      <c r="J31" s="511" t="s">
        <v>1947</v>
      </c>
      <c r="K31" s="512">
        <v>2</v>
      </c>
      <c r="L31" s="512">
        <v>1</v>
      </c>
      <c r="M31" s="511" t="s">
        <v>982</v>
      </c>
      <c r="N31" s="511" t="s">
        <v>982</v>
      </c>
      <c r="O31" s="511">
        <v>1</v>
      </c>
      <c r="P31" s="511" t="s">
        <v>982</v>
      </c>
      <c r="Q31" s="223"/>
      <c r="R31" s="223"/>
      <c r="S31" s="211"/>
    </row>
    <row r="32" spans="2:19" ht="105" x14ac:dyDescent="0.2">
      <c r="B32" s="502" t="s">
        <v>1037</v>
      </c>
      <c r="C32" s="482" t="s">
        <v>482</v>
      </c>
      <c r="D32" s="482" t="s">
        <v>978</v>
      </c>
      <c r="E32" s="482" t="s">
        <v>979</v>
      </c>
      <c r="F32" s="511" t="s">
        <v>2046</v>
      </c>
      <c r="G32" s="500" t="s">
        <v>1038</v>
      </c>
      <c r="H32" s="511" t="s">
        <v>1036</v>
      </c>
      <c r="I32" s="511" t="s">
        <v>1946</v>
      </c>
      <c r="J32" s="511" t="s">
        <v>1947</v>
      </c>
      <c r="K32" s="512" t="s">
        <v>1039</v>
      </c>
      <c r="L32" s="512">
        <v>1</v>
      </c>
      <c r="M32" s="511" t="s">
        <v>982</v>
      </c>
      <c r="N32" s="511" t="s">
        <v>982</v>
      </c>
      <c r="O32" s="511">
        <v>1</v>
      </c>
      <c r="P32" s="511" t="s">
        <v>982</v>
      </c>
      <c r="Q32" s="223"/>
      <c r="R32" s="223"/>
      <c r="S32" s="211"/>
    </row>
    <row r="33" spans="2:19" ht="30" x14ac:dyDescent="0.2">
      <c r="B33" s="502" t="s">
        <v>1040</v>
      </c>
      <c r="C33" s="482" t="s">
        <v>1418</v>
      </c>
      <c r="D33" s="482" t="s">
        <v>978</v>
      </c>
      <c r="E33" s="482" t="s">
        <v>979</v>
      </c>
      <c r="F33" s="511" t="s">
        <v>2046</v>
      </c>
      <c r="G33" s="500" t="s">
        <v>1035</v>
      </c>
      <c r="H33" s="511" t="s">
        <v>1036</v>
      </c>
      <c r="I33" s="511" t="s">
        <v>1946</v>
      </c>
      <c r="J33" s="511" t="s">
        <v>1947</v>
      </c>
      <c r="K33" s="512">
        <v>2</v>
      </c>
      <c r="L33" s="512">
        <v>1</v>
      </c>
      <c r="M33" s="511" t="s">
        <v>982</v>
      </c>
      <c r="N33" s="511" t="s">
        <v>982</v>
      </c>
      <c r="O33" s="511">
        <v>1</v>
      </c>
      <c r="P33" s="511" t="s">
        <v>982</v>
      </c>
      <c r="Q33" s="223"/>
      <c r="R33" s="223"/>
      <c r="S33" s="211"/>
    </row>
    <row r="34" spans="2:19" ht="15" x14ac:dyDescent="0.2">
      <c r="B34" s="510" t="s">
        <v>1041</v>
      </c>
      <c r="C34" s="482" t="s">
        <v>1419</v>
      </c>
      <c r="D34" s="482" t="s">
        <v>992</v>
      </c>
      <c r="E34" s="482" t="s">
        <v>982</v>
      </c>
      <c r="F34" s="511"/>
      <c r="G34" s="500" t="s">
        <v>1042</v>
      </c>
      <c r="H34" s="511" t="s">
        <v>1043</v>
      </c>
      <c r="I34" s="511" t="s">
        <v>1946</v>
      </c>
      <c r="J34" s="511" t="s">
        <v>1947</v>
      </c>
      <c r="K34" s="512">
        <v>1</v>
      </c>
      <c r="L34" s="512">
        <v>1</v>
      </c>
      <c r="M34" s="511" t="s">
        <v>982</v>
      </c>
      <c r="N34" s="511" t="s">
        <v>982</v>
      </c>
      <c r="O34" s="511">
        <v>1</v>
      </c>
      <c r="P34" s="511" t="s">
        <v>982</v>
      </c>
      <c r="Q34" s="223"/>
      <c r="R34" s="223"/>
      <c r="S34" s="211"/>
    </row>
    <row r="35" spans="2:19" ht="33.75" customHeight="1" x14ac:dyDescent="0.2">
      <c r="B35" s="505"/>
      <c r="C35" s="513" t="s">
        <v>1858</v>
      </c>
      <c r="D35" s="507"/>
      <c r="E35" s="507"/>
      <c r="F35" s="508"/>
      <c r="G35" s="508"/>
      <c r="H35" s="508"/>
      <c r="I35" s="508"/>
      <c r="J35" s="508"/>
      <c r="K35" s="509"/>
      <c r="L35" s="509"/>
      <c r="M35" s="509"/>
      <c r="N35" s="509"/>
      <c r="O35" s="509"/>
      <c r="P35" s="509"/>
      <c r="Q35" s="223"/>
      <c r="R35" s="223"/>
      <c r="S35" s="211"/>
    </row>
    <row r="36" spans="2:19" ht="49.5" customHeight="1" x14ac:dyDescent="0.2">
      <c r="B36" s="510" t="s">
        <v>1044</v>
      </c>
      <c r="C36" s="482" t="s">
        <v>614</v>
      </c>
      <c r="D36" s="482" t="s">
        <v>992</v>
      </c>
      <c r="E36" s="482" t="s">
        <v>982</v>
      </c>
      <c r="F36" s="511"/>
      <c r="G36" s="503" t="s">
        <v>1045</v>
      </c>
      <c r="H36" s="511" t="s">
        <v>1046</v>
      </c>
      <c r="I36" s="511" t="s">
        <v>1859</v>
      </c>
      <c r="J36" s="511" t="s">
        <v>1948</v>
      </c>
      <c r="K36" s="512">
        <v>1</v>
      </c>
      <c r="L36" s="512">
        <v>1</v>
      </c>
      <c r="M36" s="511" t="s">
        <v>1047</v>
      </c>
      <c r="N36" s="511" t="s">
        <v>982</v>
      </c>
      <c r="O36" s="511">
        <v>1</v>
      </c>
      <c r="P36" s="511" t="s">
        <v>1047</v>
      </c>
      <c r="Q36" s="223"/>
      <c r="R36" s="223"/>
      <c r="S36" s="211"/>
    </row>
    <row r="37" spans="2:19" ht="15" x14ac:dyDescent="0.2">
      <c r="B37" s="510" t="s">
        <v>1048</v>
      </c>
      <c r="C37" s="482" t="s">
        <v>2034</v>
      </c>
      <c r="D37" s="482" t="s">
        <v>978</v>
      </c>
      <c r="E37" s="482" t="s">
        <v>1003</v>
      </c>
      <c r="F37" s="511" t="s">
        <v>2046</v>
      </c>
      <c r="G37" s="503" t="s">
        <v>1049</v>
      </c>
      <c r="H37" s="511" t="s">
        <v>1050</v>
      </c>
      <c r="I37" s="511" t="s">
        <v>1859</v>
      </c>
      <c r="J37" s="511" t="s">
        <v>1948</v>
      </c>
      <c r="K37" s="512">
        <v>4</v>
      </c>
      <c r="L37" s="512">
        <v>1</v>
      </c>
      <c r="M37" s="511" t="s">
        <v>982</v>
      </c>
      <c r="N37" s="511" t="s">
        <v>982</v>
      </c>
      <c r="O37" s="511">
        <v>1</v>
      </c>
      <c r="P37" s="511" t="s">
        <v>982</v>
      </c>
      <c r="Q37" s="223"/>
      <c r="R37" s="223"/>
      <c r="S37" s="211"/>
    </row>
    <row r="38" spans="2:19" ht="30" x14ac:dyDescent="0.2">
      <c r="B38" s="510" t="s">
        <v>1051</v>
      </c>
      <c r="C38" s="482" t="s">
        <v>616</v>
      </c>
      <c r="D38" s="482" t="s">
        <v>992</v>
      </c>
      <c r="E38" s="482" t="s">
        <v>982</v>
      </c>
      <c r="F38" s="511" t="s">
        <v>2046</v>
      </c>
      <c r="G38" s="503" t="s">
        <v>1049</v>
      </c>
      <c r="H38" s="511" t="s">
        <v>1050</v>
      </c>
      <c r="I38" s="511" t="s">
        <v>1859</v>
      </c>
      <c r="J38" s="511" t="s">
        <v>1948</v>
      </c>
      <c r="K38" s="512">
        <v>4</v>
      </c>
      <c r="L38" s="512">
        <v>1</v>
      </c>
      <c r="M38" s="511" t="s">
        <v>982</v>
      </c>
      <c r="N38" s="511" t="s">
        <v>982</v>
      </c>
      <c r="O38" s="511">
        <v>1</v>
      </c>
      <c r="P38" s="511" t="s">
        <v>982</v>
      </c>
      <c r="Q38" s="223"/>
      <c r="R38" s="223"/>
      <c r="S38" s="211"/>
    </row>
    <row r="39" spans="2:19" ht="15" x14ac:dyDescent="0.2">
      <c r="B39" s="510" t="s">
        <v>1052</v>
      </c>
      <c r="C39" s="482" t="s">
        <v>1420</v>
      </c>
      <c r="D39" s="482" t="s">
        <v>978</v>
      </c>
      <c r="E39" s="482" t="s">
        <v>1003</v>
      </c>
      <c r="F39" s="511" t="s">
        <v>2046</v>
      </c>
      <c r="G39" s="503" t="s">
        <v>1053</v>
      </c>
      <c r="H39" s="511" t="s">
        <v>1054</v>
      </c>
      <c r="I39" s="511" t="s">
        <v>1859</v>
      </c>
      <c r="J39" s="511" t="s">
        <v>1948</v>
      </c>
      <c r="K39" s="512">
        <v>2</v>
      </c>
      <c r="L39" s="512">
        <v>1</v>
      </c>
      <c r="M39" s="511" t="s">
        <v>982</v>
      </c>
      <c r="N39" s="511" t="s">
        <v>982</v>
      </c>
      <c r="O39" s="511">
        <v>1</v>
      </c>
      <c r="P39" s="511" t="s">
        <v>982</v>
      </c>
      <c r="Q39" s="223"/>
      <c r="R39" s="223"/>
      <c r="S39" s="211"/>
    </row>
    <row r="40" spans="2:19" ht="42" customHeight="1" x14ac:dyDescent="0.2">
      <c r="B40" s="505"/>
      <c r="C40" s="513" t="s">
        <v>1421</v>
      </c>
      <c r="D40" s="507"/>
      <c r="E40" s="507"/>
      <c r="F40" s="508"/>
      <c r="G40" s="508"/>
      <c r="H40" s="508"/>
      <c r="I40" s="508"/>
      <c r="J40" s="508"/>
      <c r="K40" s="509"/>
      <c r="L40" s="509"/>
      <c r="M40" s="509"/>
      <c r="N40" s="509"/>
      <c r="O40" s="509"/>
      <c r="P40" s="509"/>
      <c r="Q40" s="223"/>
      <c r="R40" s="223"/>
      <c r="S40" s="211"/>
    </row>
    <row r="41" spans="2:19" ht="45" x14ac:dyDescent="0.2">
      <c r="B41" s="501" t="s">
        <v>1055</v>
      </c>
      <c r="C41" s="482" t="s">
        <v>723</v>
      </c>
      <c r="D41" s="482" t="s">
        <v>992</v>
      </c>
      <c r="E41" s="482" t="s">
        <v>982</v>
      </c>
      <c r="F41" s="511"/>
      <c r="G41" s="503" t="s">
        <v>1056</v>
      </c>
      <c r="H41" s="511" t="s">
        <v>1057</v>
      </c>
      <c r="I41" s="511" t="s">
        <v>1861</v>
      </c>
      <c r="J41" s="511" t="s">
        <v>1949</v>
      </c>
      <c r="K41" s="511">
        <v>1</v>
      </c>
      <c r="L41" s="511">
        <v>1</v>
      </c>
      <c r="M41" s="511" t="s">
        <v>1058</v>
      </c>
      <c r="N41" s="511" t="s">
        <v>982</v>
      </c>
      <c r="O41" s="511">
        <v>1</v>
      </c>
      <c r="P41" s="511" t="s">
        <v>1058</v>
      </c>
      <c r="Q41" s="223"/>
      <c r="R41" s="223"/>
      <c r="S41" s="211"/>
    </row>
    <row r="42" spans="2:19" ht="15" x14ac:dyDescent="0.2">
      <c r="B42" s="502" t="s">
        <v>1059</v>
      </c>
      <c r="C42" s="482" t="s">
        <v>724</v>
      </c>
      <c r="D42" s="482" t="s">
        <v>992</v>
      </c>
      <c r="E42" s="482" t="s">
        <v>982</v>
      </c>
      <c r="F42" s="511"/>
      <c r="G42" s="503" t="s">
        <v>1060</v>
      </c>
      <c r="H42" s="511" t="s">
        <v>1061</v>
      </c>
      <c r="I42" s="511" t="s">
        <v>1861</v>
      </c>
      <c r="J42" s="511" t="s">
        <v>1949</v>
      </c>
      <c r="K42" s="512">
        <v>1</v>
      </c>
      <c r="L42" s="512">
        <v>1</v>
      </c>
      <c r="M42" s="511" t="s">
        <v>982</v>
      </c>
      <c r="N42" s="511" t="s">
        <v>982</v>
      </c>
      <c r="O42" s="511">
        <v>1</v>
      </c>
      <c r="P42" s="511" t="s">
        <v>982</v>
      </c>
      <c r="Q42" s="223"/>
      <c r="R42" s="223"/>
      <c r="S42" s="211"/>
    </row>
    <row r="43" spans="2:19" ht="15" x14ac:dyDescent="0.2">
      <c r="B43" s="502" t="s">
        <v>1062</v>
      </c>
      <c r="C43" s="482" t="s">
        <v>747</v>
      </c>
      <c r="D43" s="482" t="s">
        <v>978</v>
      </c>
      <c r="E43" s="482" t="s">
        <v>979</v>
      </c>
      <c r="F43" s="511" t="s">
        <v>2046</v>
      </c>
      <c r="G43" s="503" t="s">
        <v>1063</v>
      </c>
      <c r="H43" s="511" t="s">
        <v>1064</v>
      </c>
      <c r="I43" s="511" t="s">
        <v>1861</v>
      </c>
      <c r="J43" s="511" t="s">
        <v>1949</v>
      </c>
      <c r="K43" s="512">
        <v>2</v>
      </c>
      <c r="L43" s="512">
        <v>1</v>
      </c>
      <c r="M43" s="511" t="s">
        <v>982</v>
      </c>
      <c r="N43" s="511" t="s">
        <v>982</v>
      </c>
      <c r="O43" s="511">
        <v>1</v>
      </c>
      <c r="P43" s="511" t="s">
        <v>982</v>
      </c>
      <c r="Q43" s="223"/>
      <c r="R43" s="223"/>
      <c r="S43" s="211"/>
    </row>
    <row r="44" spans="2:19" ht="15" x14ac:dyDescent="0.2">
      <c r="B44" s="502" t="s">
        <v>1065</v>
      </c>
      <c r="C44" s="482" t="s">
        <v>726</v>
      </c>
      <c r="D44" s="482" t="s">
        <v>978</v>
      </c>
      <c r="E44" s="482" t="s">
        <v>1003</v>
      </c>
      <c r="F44" s="511" t="s">
        <v>2046</v>
      </c>
      <c r="G44" s="503" t="s">
        <v>1066</v>
      </c>
      <c r="H44" s="511" t="s">
        <v>1067</v>
      </c>
      <c r="I44" s="511" t="s">
        <v>1861</v>
      </c>
      <c r="J44" s="511" t="s">
        <v>1949</v>
      </c>
      <c r="K44" s="512">
        <v>2</v>
      </c>
      <c r="L44" s="512">
        <v>1</v>
      </c>
      <c r="M44" s="511" t="s">
        <v>982</v>
      </c>
      <c r="N44" s="511" t="s">
        <v>982</v>
      </c>
      <c r="O44" s="511">
        <v>1</v>
      </c>
      <c r="P44" s="511" t="s">
        <v>982</v>
      </c>
      <c r="Q44" s="223"/>
      <c r="R44" s="223"/>
      <c r="S44" s="211"/>
    </row>
    <row r="45" spans="2:19" ht="15" x14ac:dyDescent="0.2">
      <c r="B45" s="502" t="s">
        <v>1068</v>
      </c>
      <c r="C45" s="482" t="s">
        <v>727</v>
      </c>
      <c r="D45" s="482" t="s">
        <v>978</v>
      </c>
      <c r="E45" s="482" t="s">
        <v>979</v>
      </c>
      <c r="F45" s="511"/>
      <c r="G45" s="503" t="s">
        <v>1069</v>
      </c>
      <c r="H45" s="511" t="s">
        <v>1070</v>
      </c>
      <c r="I45" s="511" t="s">
        <v>1861</v>
      </c>
      <c r="J45" s="511" t="s">
        <v>1949</v>
      </c>
      <c r="K45" s="512">
        <v>2</v>
      </c>
      <c r="L45" s="512">
        <v>1</v>
      </c>
      <c r="M45" s="511" t="s">
        <v>982</v>
      </c>
      <c r="N45" s="511" t="s">
        <v>982</v>
      </c>
      <c r="O45" s="511">
        <v>1</v>
      </c>
      <c r="P45" s="511" t="s">
        <v>982</v>
      </c>
      <c r="Q45" s="223"/>
      <c r="R45" s="223"/>
      <c r="S45" s="211"/>
    </row>
    <row r="46" spans="2:19" ht="30" x14ac:dyDescent="0.2">
      <c r="B46" s="502" t="s">
        <v>1071</v>
      </c>
      <c r="C46" s="482" t="s">
        <v>728</v>
      </c>
      <c r="D46" s="482" t="s">
        <v>978</v>
      </c>
      <c r="E46" s="482" t="s">
        <v>979</v>
      </c>
      <c r="F46" s="511"/>
      <c r="G46" s="503" t="s">
        <v>1063</v>
      </c>
      <c r="H46" s="511" t="s">
        <v>1072</v>
      </c>
      <c r="I46" s="511" t="s">
        <v>1861</v>
      </c>
      <c r="J46" s="511" t="s">
        <v>1949</v>
      </c>
      <c r="K46" s="512">
        <v>2</v>
      </c>
      <c r="L46" s="512">
        <v>1</v>
      </c>
      <c r="M46" s="511" t="s">
        <v>982</v>
      </c>
      <c r="N46" s="511" t="s">
        <v>982</v>
      </c>
      <c r="O46" s="511">
        <v>1</v>
      </c>
      <c r="P46" s="511" t="s">
        <v>982</v>
      </c>
      <c r="Q46" s="223"/>
      <c r="R46" s="223"/>
      <c r="S46" s="211"/>
    </row>
    <row r="47" spans="2:19" ht="15" x14ac:dyDescent="0.2">
      <c r="B47" s="502" t="s">
        <v>1073</v>
      </c>
      <c r="C47" s="482" t="s">
        <v>729</v>
      </c>
      <c r="D47" s="482" t="s">
        <v>978</v>
      </c>
      <c r="E47" s="482" t="s">
        <v>979</v>
      </c>
      <c r="F47" s="511" t="s">
        <v>2046</v>
      </c>
      <c r="G47" s="503" t="s">
        <v>1074</v>
      </c>
      <c r="H47" s="511" t="s">
        <v>1064</v>
      </c>
      <c r="I47" s="511" t="s">
        <v>1861</v>
      </c>
      <c r="J47" s="511" t="s">
        <v>1949</v>
      </c>
      <c r="K47" s="512">
        <v>2</v>
      </c>
      <c r="L47" s="512">
        <v>1</v>
      </c>
      <c r="M47" s="511" t="s">
        <v>982</v>
      </c>
      <c r="N47" s="511" t="s">
        <v>982</v>
      </c>
      <c r="O47" s="511">
        <v>1</v>
      </c>
      <c r="P47" s="511" t="s">
        <v>982</v>
      </c>
      <c r="Q47" s="223"/>
      <c r="R47" s="223"/>
      <c r="S47" s="211"/>
    </row>
    <row r="48" spans="2:19" ht="15" x14ac:dyDescent="0.2">
      <c r="B48" s="502" t="s">
        <v>1075</v>
      </c>
      <c r="C48" s="482" t="s">
        <v>730</v>
      </c>
      <c r="D48" s="482" t="s">
        <v>978</v>
      </c>
      <c r="E48" s="482" t="s">
        <v>979</v>
      </c>
      <c r="F48" s="511"/>
      <c r="G48" s="503" t="s">
        <v>1074</v>
      </c>
      <c r="H48" s="511" t="s">
        <v>1072</v>
      </c>
      <c r="I48" s="511" t="s">
        <v>1861</v>
      </c>
      <c r="J48" s="511" t="s">
        <v>1949</v>
      </c>
      <c r="K48" s="512">
        <v>2</v>
      </c>
      <c r="L48" s="512">
        <v>1</v>
      </c>
      <c r="M48" s="511" t="s">
        <v>982</v>
      </c>
      <c r="N48" s="511" t="s">
        <v>982</v>
      </c>
      <c r="O48" s="511">
        <v>1</v>
      </c>
      <c r="P48" s="511" t="s">
        <v>982</v>
      </c>
      <c r="Q48" s="223"/>
      <c r="R48" s="223"/>
      <c r="S48" s="211"/>
    </row>
    <row r="49" spans="2:19" ht="30" x14ac:dyDescent="0.2">
      <c r="B49" s="502" t="s">
        <v>1076</v>
      </c>
      <c r="C49" s="482" t="s">
        <v>731</v>
      </c>
      <c r="D49" s="482" t="s">
        <v>978</v>
      </c>
      <c r="E49" s="482" t="s">
        <v>979</v>
      </c>
      <c r="F49" s="511" t="s">
        <v>2046</v>
      </c>
      <c r="G49" s="503" t="s">
        <v>1077</v>
      </c>
      <c r="H49" s="511" t="s">
        <v>1078</v>
      </c>
      <c r="I49" s="511" t="s">
        <v>1861</v>
      </c>
      <c r="J49" s="511" t="s">
        <v>1949</v>
      </c>
      <c r="K49" s="512">
        <v>1</v>
      </c>
      <c r="L49" s="512">
        <v>1</v>
      </c>
      <c r="M49" s="511" t="s">
        <v>982</v>
      </c>
      <c r="N49" s="511" t="s">
        <v>982</v>
      </c>
      <c r="O49" s="511">
        <v>1</v>
      </c>
      <c r="P49" s="511" t="s">
        <v>982</v>
      </c>
      <c r="Q49" s="223"/>
      <c r="R49" s="223"/>
      <c r="S49" s="211"/>
    </row>
    <row r="50" spans="2:19" ht="90" x14ac:dyDescent="0.2">
      <c r="B50" s="502" t="s">
        <v>1079</v>
      </c>
      <c r="C50" s="482" t="s">
        <v>732</v>
      </c>
      <c r="D50" s="482" t="s">
        <v>978</v>
      </c>
      <c r="E50" s="482" t="s">
        <v>979</v>
      </c>
      <c r="F50" s="511"/>
      <c r="G50" s="503" t="s">
        <v>1080</v>
      </c>
      <c r="H50" s="511" t="s">
        <v>2035</v>
      </c>
      <c r="I50" s="511" t="s">
        <v>1861</v>
      </c>
      <c r="J50" s="511" t="s">
        <v>1949</v>
      </c>
      <c r="K50" s="512">
        <v>2</v>
      </c>
      <c r="L50" s="512">
        <v>1</v>
      </c>
      <c r="M50" s="511" t="s">
        <v>982</v>
      </c>
      <c r="N50" s="511" t="s">
        <v>982</v>
      </c>
      <c r="O50" s="511">
        <v>1</v>
      </c>
      <c r="P50" s="511" t="s">
        <v>982</v>
      </c>
      <c r="Q50" s="223"/>
      <c r="R50" s="223"/>
      <c r="S50" s="211"/>
    </row>
    <row r="51" spans="2:19" ht="90" x14ac:dyDescent="0.2">
      <c r="B51" s="502" t="s">
        <v>1081</v>
      </c>
      <c r="C51" s="482" t="s">
        <v>848</v>
      </c>
      <c r="D51" s="482" t="s">
        <v>978</v>
      </c>
      <c r="E51" s="482" t="s">
        <v>979</v>
      </c>
      <c r="F51" s="511"/>
      <c r="G51" s="503" t="s">
        <v>1080</v>
      </c>
      <c r="H51" s="511" t="s">
        <v>2036</v>
      </c>
      <c r="I51" s="511" t="s">
        <v>1861</v>
      </c>
      <c r="J51" s="511" t="s">
        <v>1949</v>
      </c>
      <c r="K51" s="512">
        <v>2</v>
      </c>
      <c r="L51" s="512">
        <v>1</v>
      </c>
      <c r="M51" s="511" t="s">
        <v>982</v>
      </c>
      <c r="N51" s="511" t="s">
        <v>982</v>
      </c>
      <c r="O51" s="511">
        <v>1</v>
      </c>
      <c r="P51" s="511" t="s">
        <v>982</v>
      </c>
      <c r="Q51" s="223"/>
      <c r="R51" s="223"/>
      <c r="S51" s="211"/>
    </row>
    <row r="52" spans="2:19" ht="15" x14ac:dyDescent="0.2">
      <c r="B52" s="502" t="s">
        <v>1082</v>
      </c>
      <c r="C52" s="482" t="s">
        <v>734</v>
      </c>
      <c r="D52" s="482" t="s">
        <v>978</v>
      </c>
      <c r="E52" s="482" t="s">
        <v>979</v>
      </c>
      <c r="F52" s="511"/>
      <c r="G52" s="503" t="s">
        <v>1074</v>
      </c>
      <c r="H52" s="511" t="s">
        <v>1072</v>
      </c>
      <c r="I52" s="511" t="s">
        <v>1861</v>
      </c>
      <c r="J52" s="511" t="s">
        <v>1949</v>
      </c>
      <c r="K52" s="512">
        <v>2</v>
      </c>
      <c r="L52" s="512">
        <v>1</v>
      </c>
      <c r="M52" s="511" t="s">
        <v>982</v>
      </c>
      <c r="N52" s="511" t="s">
        <v>982</v>
      </c>
      <c r="O52" s="511">
        <v>1</v>
      </c>
      <c r="P52" s="511" t="s">
        <v>982</v>
      </c>
      <c r="Q52" s="223"/>
      <c r="R52" s="223"/>
      <c r="S52" s="211"/>
    </row>
    <row r="53" spans="2:19" ht="15" x14ac:dyDescent="0.2">
      <c r="B53" s="502" t="s">
        <v>1083</v>
      </c>
      <c r="C53" s="482" t="s">
        <v>735</v>
      </c>
      <c r="D53" s="482" t="s">
        <v>978</v>
      </c>
      <c r="E53" s="482" t="s">
        <v>979</v>
      </c>
      <c r="F53" s="511"/>
      <c r="G53" s="503" t="s">
        <v>1074</v>
      </c>
      <c r="H53" s="511" t="s">
        <v>1064</v>
      </c>
      <c r="I53" s="511" t="s">
        <v>1861</v>
      </c>
      <c r="J53" s="511" t="s">
        <v>1949</v>
      </c>
      <c r="K53" s="512">
        <v>2</v>
      </c>
      <c r="L53" s="512">
        <v>1</v>
      </c>
      <c r="M53" s="511" t="s">
        <v>982</v>
      </c>
      <c r="N53" s="511" t="s">
        <v>982</v>
      </c>
      <c r="O53" s="511">
        <v>1</v>
      </c>
      <c r="P53" s="511" t="s">
        <v>982</v>
      </c>
      <c r="Q53" s="223"/>
      <c r="R53" s="223"/>
      <c r="S53" s="211"/>
    </row>
    <row r="54" spans="2:19" ht="30" x14ac:dyDescent="0.2">
      <c r="B54" s="502" t="s">
        <v>1084</v>
      </c>
      <c r="C54" s="482" t="s">
        <v>1422</v>
      </c>
      <c r="D54" s="482" t="s">
        <v>978</v>
      </c>
      <c r="E54" s="482" t="s">
        <v>979</v>
      </c>
      <c r="F54" s="511"/>
      <c r="G54" s="503" t="s">
        <v>1074</v>
      </c>
      <c r="H54" s="511" t="s">
        <v>1072</v>
      </c>
      <c r="I54" s="511" t="s">
        <v>1861</v>
      </c>
      <c r="J54" s="511" t="s">
        <v>1949</v>
      </c>
      <c r="K54" s="512">
        <v>2</v>
      </c>
      <c r="L54" s="512">
        <v>1</v>
      </c>
      <c r="M54" s="511" t="s">
        <v>982</v>
      </c>
      <c r="N54" s="511" t="s">
        <v>982</v>
      </c>
      <c r="O54" s="511">
        <v>1</v>
      </c>
      <c r="P54" s="511" t="s">
        <v>982</v>
      </c>
      <c r="Q54" s="223"/>
      <c r="R54" s="223"/>
      <c r="S54" s="211"/>
    </row>
    <row r="55" spans="2:19" ht="36" customHeight="1" x14ac:dyDescent="0.2">
      <c r="B55" s="505"/>
      <c r="C55" s="513" t="s">
        <v>1423</v>
      </c>
      <c r="D55" s="507"/>
      <c r="E55" s="507"/>
      <c r="F55" s="508"/>
      <c r="G55" s="508"/>
      <c r="H55" s="508"/>
      <c r="I55" s="508"/>
      <c r="J55" s="508"/>
      <c r="K55" s="509"/>
      <c r="L55" s="509"/>
      <c r="M55" s="509"/>
      <c r="N55" s="509"/>
      <c r="O55" s="509"/>
      <c r="P55" s="509"/>
      <c r="Q55" s="223"/>
      <c r="R55" s="223"/>
      <c r="S55" s="211"/>
    </row>
    <row r="56" spans="2:19" ht="30" x14ac:dyDescent="0.2">
      <c r="B56" s="510" t="s">
        <v>1085</v>
      </c>
      <c r="C56" s="482" t="s">
        <v>908</v>
      </c>
      <c r="D56" s="482" t="s">
        <v>992</v>
      </c>
      <c r="E56" s="482" t="s">
        <v>982</v>
      </c>
      <c r="F56" s="511"/>
      <c r="G56" s="503" t="s">
        <v>1086</v>
      </c>
      <c r="H56" s="511" t="s">
        <v>1087</v>
      </c>
      <c r="I56" s="511" t="s">
        <v>1863</v>
      </c>
      <c r="J56" s="511" t="s">
        <v>1950</v>
      </c>
      <c r="K56" s="512">
        <v>1</v>
      </c>
      <c r="L56" s="512">
        <v>1</v>
      </c>
      <c r="M56" s="511" t="s">
        <v>982</v>
      </c>
      <c r="N56" s="511" t="s">
        <v>982</v>
      </c>
      <c r="O56" s="511">
        <v>1</v>
      </c>
      <c r="P56" s="511" t="s">
        <v>982</v>
      </c>
      <c r="Q56" s="223"/>
      <c r="R56" s="223"/>
      <c r="S56" s="211"/>
    </row>
    <row r="57" spans="2:19" ht="30" x14ac:dyDescent="0.2">
      <c r="B57" s="510" t="s">
        <v>1088</v>
      </c>
      <c r="C57" s="482" t="s">
        <v>909</v>
      </c>
      <c r="D57" s="482" t="s">
        <v>978</v>
      </c>
      <c r="E57" s="482" t="s">
        <v>979</v>
      </c>
      <c r="F57" s="511" t="s">
        <v>2046</v>
      </c>
      <c r="G57" s="503" t="s">
        <v>1089</v>
      </c>
      <c r="H57" s="511" t="s">
        <v>1090</v>
      </c>
      <c r="I57" s="511" t="s">
        <v>1863</v>
      </c>
      <c r="J57" s="511" t="s">
        <v>1950</v>
      </c>
      <c r="K57" s="512">
        <v>2</v>
      </c>
      <c r="L57" s="512">
        <v>1</v>
      </c>
      <c r="M57" s="511" t="s">
        <v>982</v>
      </c>
      <c r="N57" s="511" t="s">
        <v>982</v>
      </c>
      <c r="O57" s="511">
        <v>1</v>
      </c>
      <c r="P57" s="511" t="s">
        <v>982</v>
      </c>
      <c r="Q57" s="223"/>
      <c r="R57" s="223"/>
      <c r="S57" s="211"/>
    </row>
    <row r="58" spans="2:19" ht="41.25" customHeight="1" x14ac:dyDescent="0.2">
      <c r="B58" s="505"/>
      <c r="C58" s="513" t="s">
        <v>1425</v>
      </c>
      <c r="D58" s="507"/>
      <c r="E58" s="507"/>
      <c r="F58" s="508"/>
      <c r="G58" s="508"/>
      <c r="H58" s="508"/>
      <c r="I58" s="508"/>
      <c r="J58" s="508"/>
      <c r="K58" s="509"/>
      <c r="L58" s="509"/>
      <c r="M58" s="509"/>
      <c r="N58" s="509"/>
      <c r="O58" s="509"/>
      <c r="P58" s="509"/>
      <c r="Q58" s="223"/>
      <c r="R58" s="223"/>
      <c r="S58" s="211"/>
    </row>
    <row r="59" spans="2:19" ht="30" x14ac:dyDescent="0.2">
      <c r="B59" s="483" t="s">
        <v>1091</v>
      </c>
      <c r="C59" s="482" t="s">
        <v>926</v>
      </c>
      <c r="D59" s="482" t="s">
        <v>992</v>
      </c>
      <c r="E59" s="482" t="s">
        <v>982</v>
      </c>
      <c r="F59" s="511"/>
      <c r="G59" s="503" t="s">
        <v>1092</v>
      </c>
      <c r="H59" s="511" t="s">
        <v>1093</v>
      </c>
      <c r="I59" s="511" t="s">
        <v>1951</v>
      </c>
      <c r="J59" s="511" t="s">
        <v>1952</v>
      </c>
      <c r="K59" s="511">
        <v>1</v>
      </c>
      <c r="L59" s="511">
        <v>1</v>
      </c>
      <c r="M59" s="511" t="s">
        <v>982</v>
      </c>
      <c r="N59" s="511" t="s">
        <v>982</v>
      </c>
      <c r="O59" s="511">
        <v>1</v>
      </c>
      <c r="P59" s="511" t="s">
        <v>982</v>
      </c>
      <c r="Q59" s="223"/>
      <c r="R59" s="223"/>
      <c r="S59" s="211"/>
    </row>
    <row r="60" spans="2:19" ht="45" x14ac:dyDescent="0.2">
      <c r="B60" s="510" t="s">
        <v>1094</v>
      </c>
      <c r="C60" s="482" t="s">
        <v>1424</v>
      </c>
      <c r="D60" s="482" t="s">
        <v>978</v>
      </c>
      <c r="E60" s="482" t="s">
        <v>979</v>
      </c>
      <c r="F60" s="511" t="s">
        <v>2046</v>
      </c>
      <c r="G60" s="503" t="s">
        <v>1095</v>
      </c>
      <c r="H60" s="511" t="s">
        <v>1096</v>
      </c>
      <c r="I60" s="511" t="s">
        <v>1951</v>
      </c>
      <c r="J60" s="511" t="s">
        <v>1952</v>
      </c>
      <c r="K60" s="512">
        <v>2</v>
      </c>
      <c r="L60" s="512">
        <v>1</v>
      </c>
      <c r="M60" s="511" t="s">
        <v>982</v>
      </c>
      <c r="N60" s="511" t="s">
        <v>982</v>
      </c>
      <c r="O60" s="511">
        <v>1</v>
      </c>
      <c r="P60" s="511" t="s">
        <v>982</v>
      </c>
      <c r="Q60" s="223"/>
      <c r="R60" s="223"/>
      <c r="S60" s="211"/>
    </row>
    <row r="61" spans="2:19" ht="15" x14ac:dyDescent="0.2">
      <c r="B61" s="483" t="s">
        <v>1097</v>
      </c>
      <c r="C61" s="482" t="s">
        <v>928</v>
      </c>
      <c r="D61" s="482" t="s">
        <v>978</v>
      </c>
      <c r="E61" s="482" t="s">
        <v>979</v>
      </c>
      <c r="F61" s="511" t="s">
        <v>2046</v>
      </c>
      <c r="G61" s="503" t="s">
        <v>1098</v>
      </c>
      <c r="H61" s="511" t="s">
        <v>1099</v>
      </c>
      <c r="I61" s="511" t="s">
        <v>1951</v>
      </c>
      <c r="J61" s="511" t="s">
        <v>1952</v>
      </c>
      <c r="K61" s="511">
        <v>2</v>
      </c>
      <c r="L61" s="511">
        <v>1</v>
      </c>
      <c r="M61" s="511" t="s">
        <v>982</v>
      </c>
      <c r="N61" s="511" t="s">
        <v>982</v>
      </c>
      <c r="O61" s="511">
        <v>1</v>
      </c>
      <c r="P61" s="511" t="s">
        <v>982</v>
      </c>
      <c r="Q61" s="223"/>
      <c r="R61" s="223"/>
      <c r="S61" s="211"/>
    </row>
    <row r="62" spans="2:19" ht="45" x14ac:dyDescent="0.2">
      <c r="B62" s="505"/>
      <c r="C62" s="513" t="s">
        <v>1426</v>
      </c>
      <c r="D62" s="507"/>
      <c r="E62" s="507"/>
      <c r="F62" s="508"/>
      <c r="G62" s="508"/>
      <c r="H62" s="508"/>
      <c r="I62" s="508"/>
      <c r="J62" s="508"/>
      <c r="K62" s="509"/>
      <c r="L62" s="509"/>
      <c r="M62" s="509"/>
      <c r="N62" s="509"/>
      <c r="O62" s="509"/>
      <c r="P62" s="509"/>
      <c r="Q62" s="223"/>
      <c r="R62" s="223"/>
      <c r="S62" s="211"/>
    </row>
    <row r="63" spans="2:19" ht="30" x14ac:dyDescent="0.25">
      <c r="B63" s="483" t="s">
        <v>1100</v>
      </c>
      <c r="C63" s="514" t="s">
        <v>1427</v>
      </c>
      <c r="D63" s="482" t="s">
        <v>992</v>
      </c>
      <c r="E63" s="482" t="s">
        <v>982</v>
      </c>
      <c r="F63" s="511"/>
      <c r="G63" s="503" t="s">
        <v>1101</v>
      </c>
      <c r="H63" s="511" t="s">
        <v>1102</v>
      </c>
      <c r="I63" s="511" t="s">
        <v>1953</v>
      </c>
      <c r="J63" s="511" t="s">
        <v>1954</v>
      </c>
      <c r="K63" s="511">
        <v>1</v>
      </c>
      <c r="L63" s="511">
        <v>1</v>
      </c>
      <c r="M63" s="511" t="s">
        <v>982</v>
      </c>
      <c r="N63" s="511" t="s">
        <v>982</v>
      </c>
      <c r="O63" s="511">
        <v>1</v>
      </c>
      <c r="P63" s="511" t="s">
        <v>982</v>
      </c>
      <c r="Q63" s="223"/>
      <c r="R63" s="223"/>
      <c r="S63" s="211"/>
    </row>
    <row r="64" spans="2:19" ht="42.75" customHeight="1" x14ac:dyDescent="0.25">
      <c r="B64" s="483" t="s">
        <v>1103</v>
      </c>
      <c r="C64" s="514" t="s">
        <v>1839</v>
      </c>
      <c r="D64" s="482" t="s">
        <v>978</v>
      </c>
      <c r="E64" s="482" t="s">
        <v>979</v>
      </c>
      <c r="F64" s="511" t="s">
        <v>2046</v>
      </c>
      <c r="G64" s="503" t="s">
        <v>1104</v>
      </c>
      <c r="H64" s="511" t="s">
        <v>1105</v>
      </c>
      <c r="I64" s="511" t="s">
        <v>1953</v>
      </c>
      <c r="J64" s="511" t="s">
        <v>1954</v>
      </c>
      <c r="K64" s="511">
        <v>2</v>
      </c>
      <c r="L64" s="511">
        <v>1</v>
      </c>
      <c r="M64" s="511" t="s">
        <v>982</v>
      </c>
      <c r="N64" s="511" t="s">
        <v>982</v>
      </c>
      <c r="O64" s="511">
        <v>1</v>
      </c>
      <c r="P64" s="511" t="s">
        <v>982</v>
      </c>
      <c r="Q64" s="223"/>
      <c r="R64" s="223"/>
      <c r="S64" s="211"/>
    </row>
    <row r="65" spans="2:19" ht="15" x14ac:dyDescent="0.25">
      <c r="B65" s="483" t="s">
        <v>1106</v>
      </c>
      <c r="C65" s="514" t="s">
        <v>1429</v>
      </c>
      <c r="D65" s="482" t="s">
        <v>978</v>
      </c>
      <c r="E65" s="482" t="s">
        <v>979</v>
      </c>
      <c r="F65" s="511"/>
      <c r="G65" s="503" t="s">
        <v>1107</v>
      </c>
      <c r="H65" s="511" t="s">
        <v>1102</v>
      </c>
      <c r="I65" s="511" t="s">
        <v>1953</v>
      </c>
      <c r="J65" s="511" t="s">
        <v>1954</v>
      </c>
      <c r="K65" s="511">
        <v>1</v>
      </c>
      <c r="L65" s="511">
        <v>1</v>
      </c>
      <c r="M65" s="511" t="s">
        <v>982</v>
      </c>
      <c r="N65" s="511" t="s">
        <v>982</v>
      </c>
      <c r="O65" s="511">
        <v>1</v>
      </c>
      <c r="P65" s="511" t="s">
        <v>982</v>
      </c>
      <c r="Q65" s="223"/>
      <c r="R65" s="223"/>
      <c r="S65" s="211"/>
    </row>
    <row r="66" spans="2:19" ht="45" x14ac:dyDescent="0.25">
      <c r="B66" s="510" t="s">
        <v>1108</v>
      </c>
      <c r="C66" s="514" t="s">
        <v>1840</v>
      </c>
      <c r="D66" s="482" t="s">
        <v>978</v>
      </c>
      <c r="E66" s="482" t="s">
        <v>979</v>
      </c>
      <c r="F66" s="511" t="s">
        <v>2046</v>
      </c>
      <c r="G66" s="503" t="s">
        <v>1109</v>
      </c>
      <c r="H66" s="511" t="s">
        <v>1110</v>
      </c>
      <c r="I66" s="511" t="s">
        <v>1953</v>
      </c>
      <c r="J66" s="511" t="s">
        <v>1954</v>
      </c>
      <c r="K66" s="512">
        <v>2</v>
      </c>
      <c r="L66" s="512">
        <v>1</v>
      </c>
      <c r="M66" s="511" t="s">
        <v>982</v>
      </c>
      <c r="N66" s="511" t="s">
        <v>982</v>
      </c>
      <c r="O66" s="511">
        <v>1</v>
      </c>
      <c r="P66" s="511" t="s">
        <v>982</v>
      </c>
      <c r="Q66" s="223"/>
      <c r="R66" s="223"/>
      <c r="S66" s="211"/>
    </row>
    <row r="67" spans="2:19" ht="30" x14ac:dyDescent="0.25">
      <c r="B67" s="510" t="s">
        <v>1111</v>
      </c>
      <c r="C67" s="514" t="s">
        <v>1431</v>
      </c>
      <c r="D67" s="482" t="s">
        <v>978</v>
      </c>
      <c r="E67" s="482" t="s">
        <v>979</v>
      </c>
      <c r="F67" s="511" t="s">
        <v>2046</v>
      </c>
      <c r="G67" s="503" t="s">
        <v>1112</v>
      </c>
      <c r="H67" s="511" t="s">
        <v>1110</v>
      </c>
      <c r="I67" s="511" t="s">
        <v>1953</v>
      </c>
      <c r="J67" s="511" t="s">
        <v>1954</v>
      </c>
      <c r="K67" s="512">
        <v>2</v>
      </c>
      <c r="L67" s="512">
        <v>1</v>
      </c>
      <c r="M67" s="511" t="s">
        <v>982</v>
      </c>
      <c r="N67" s="511" t="s">
        <v>982</v>
      </c>
      <c r="O67" s="511">
        <v>1</v>
      </c>
      <c r="P67" s="511" t="s">
        <v>982</v>
      </c>
      <c r="Q67" s="223"/>
      <c r="R67" s="223"/>
      <c r="S67" s="211"/>
    </row>
    <row r="68" spans="2:19" ht="30" x14ac:dyDescent="0.25">
      <c r="B68" s="510" t="s">
        <v>1113</v>
      </c>
      <c r="C68" s="514" t="s">
        <v>1432</v>
      </c>
      <c r="D68" s="482" t="s">
        <v>978</v>
      </c>
      <c r="E68" s="482" t="s">
        <v>979</v>
      </c>
      <c r="F68" s="511" t="s">
        <v>2046</v>
      </c>
      <c r="G68" s="503" t="s">
        <v>1114</v>
      </c>
      <c r="H68" s="511" t="s">
        <v>1115</v>
      </c>
      <c r="I68" s="511" t="s">
        <v>1953</v>
      </c>
      <c r="J68" s="511" t="s">
        <v>1954</v>
      </c>
      <c r="K68" s="512">
        <v>4</v>
      </c>
      <c r="L68" s="512">
        <v>1</v>
      </c>
      <c r="M68" s="511" t="s">
        <v>982</v>
      </c>
      <c r="N68" s="511" t="s">
        <v>982</v>
      </c>
      <c r="O68" s="511">
        <v>1</v>
      </c>
      <c r="P68" s="511" t="s">
        <v>982</v>
      </c>
      <c r="Q68" s="223"/>
      <c r="R68" s="223"/>
      <c r="S68" s="211"/>
    </row>
    <row r="69" spans="2:19" ht="30" x14ac:dyDescent="0.25">
      <c r="B69" s="483" t="s">
        <v>1116</v>
      </c>
      <c r="C69" s="514" t="s">
        <v>1433</v>
      </c>
      <c r="D69" s="482" t="s">
        <v>978</v>
      </c>
      <c r="E69" s="482" t="s">
        <v>979</v>
      </c>
      <c r="F69" s="511"/>
      <c r="G69" s="503" t="s">
        <v>1117</v>
      </c>
      <c r="H69" s="511" t="s">
        <v>1118</v>
      </c>
      <c r="I69" s="511" t="s">
        <v>1953</v>
      </c>
      <c r="J69" s="511" t="s">
        <v>1954</v>
      </c>
      <c r="K69" s="511">
        <v>1</v>
      </c>
      <c r="L69" s="511">
        <v>1</v>
      </c>
      <c r="M69" s="511" t="s">
        <v>982</v>
      </c>
      <c r="N69" s="511" t="s">
        <v>982</v>
      </c>
      <c r="O69" s="511">
        <v>1</v>
      </c>
      <c r="P69" s="511" t="s">
        <v>982</v>
      </c>
      <c r="Q69" s="223"/>
      <c r="R69" s="223"/>
      <c r="S69" s="211"/>
    </row>
    <row r="70" spans="2:19" ht="30" x14ac:dyDescent="0.25">
      <c r="B70" s="483" t="s">
        <v>1119</v>
      </c>
      <c r="C70" s="514" t="s">
        <v>1434</v>
      </c>
      <c r="D70" s="482" t="s">
        <v>978</v>
      </c>
      <c r="E70" s="482" t="s">
        <v>979</v>
      </c>
      <c r="F70" s="511"/>
      <c r="G70" s="503" t="s">
        <v>1120</v>
      </c>
      <c r="H70" s="511" t="s">
        <v>1118</v>
      </c>
      <c r="I70" s="511" t="s">
        <v>1953</v>
      </c>
      <c r="J70" s="511" t="s">
        <v>1954</v>
      </c>
      <c r="K70" s="511">
        <v>1</v>
      </c>
      <c r="L70" s="511">
        <v>1</v>
      </c>
      <c r="M70" s="511" t="s">
        <v>982</v>
      </c>
      <c r="N70" s="511" t="s">
        <v>982</v>
      </c>
      <c r="O70" s="511">
        <v>1</v>
      </c>
      <c r="P70" s="511" t="s">
        <v>982</v>
      </c>
      <c r="Q70" s="223"/>
      <c r="R70" s="223"/>
      <c r="S70" s="211"/>
    </row>
    <row r="71" spans="2:19" ht="53.25" customHeight="1" x14ac:dyDescent="0.2">
      <c r="B71" s="505"/>
      <c r="C71" s="513" t="s">
        <v>1841</v>
      </c>
      <c r="D71" s="507"/>
      <c r="E71" s="507"/>
      <c r="F71" s="508"/>
      <c r="G71" s="508"/>
      <c r="H71" s="508"/>
      <c r="I71" s="508"/>
      <c r="J71" s="508"/>
      <c r="K71" s="509"/>
      <c r="L71" s="509"/>
      <c r="M71" s="509"/>
      <c r="N71" s="509"/>
      <c r="O71" s="509"/>
      <c r="P71" s="509"/>
      <c r="Q71" s="223"/>
      <c r="R71" s="223"/>
      <c r="S71" s="211"/>
    </row>
    <row r="72" spans="2:19" ht="30" x14ac:dyDescent="0.2">
      <c r="B72" s="510" t="s">
        <v>1121</v>
      </c>
      <c r="C72" s="482" t="s">
        <v>1533</v>
      </c>
      <c r="D72" s="482" t="s">
        <v>978</v>
      </c>
      <c r="E72" s="482" t="s">
        <v>979</v>
      </c>
      <c r="F72" s="511" t="s">
        <v>2046</v>
      </c>
      <c r="G72" s="503" t="s">
        <v>1122</v>
      </c>
      <c r="H72" s="511">
        <v>13</v>
      </c>
      <c r="I72" s="511" t="s">
        <v>1955</v>
      </c>
      <c r="J72" s="511" t="s">
        <v>1956</v>
      </c>
      <c r="K72" s="512">
        <v>2</v>
      </c>
      <c r="L72" s="512">
        <v>1</v>
      </c>
      <c r="M72" s="511" t="s">
        <v>982</v>
      </c>
      <c r="N72" s="511" t="s">
        <v>982</v>
      </c>
      <c r="O72" s="511">
        <v>1</v>
      </c>
      <c r="P72" s="511" t="s">
        <v>982</v>
      </c>
      <c r="Q72" s="223"/>
      <c r="R72" s="223"/>
      <c r="S72" s="211"/>
    </row>
    <row r="73" spans="2:19" ht="34.5" customHeight="1" x14ac:dyDescent="0.2">
      <c r="B73" s="505"/>
      <c r="C73" s="513" t="s">
        <v>1842</v>
      </c>
      <c r="D73" s="507"/>
      <c r="E73" s="507"/>
      <c r="F73" s="508"/>
      <c r="G73" s="508"/>
      <c r="H73" s="508"/>
      <c r="I73" s="508"/>
      <c r="J73" s="508"/>
      <c r="K73" s="509"/>
      <c r="L73" s="509"/>
      <c r="M73" s="509"/>
      <c r="N73" s="509"/>
      <c r="O73" s="509"/>
      <c r="P73" s="509"/>
      <c r="Q73" s="223"/>
      <c r="R73" s="223"/>
      <c r="S73" s="211"/>
    </row>
    <row r="74" spans="2:19" ht="30" x14ac:dyDescent="0.2">
      <c r="B74" s="501" t="s">
        <v>1123</v>
      </c>
      <c r="C74" s="482" t="s">
        <v>1561</v>
      </c>
      <c r="D74" s="482" t="s">
        <v>992</v>
      </c>
      <c r="E74" s="482" t="s">
        <v>982</v>
      </c>
      <c r="F74" s="511"/>
      <c r="G74" s="503" t="s">
        <v>1124</v>
      </c>
      <c r="H74" s="511" t="s">
        <v>1125</v>
      </c>
      <c r="I74" s="511" t="s">
        <v>1957</v>
      </c>
      <c r="J74" s="511" t="s">
        <v>1958</v>
      </c>
      <c r="K74" s="511">
        <v>1</v>
      </c>
      <c r="L74" s="511">
        <v>1</v>
      </c>
      <c r="M74" s="511" t="s">
        <v>982</v>
      </c>
      <c r="N74" s="511" t="s">
        <v>982</v>
      </c>
      <c r="O74" s="511">
        <v>1</v>
      </c>
      <c r="P74" s="511" t="s">
        <v>982</v>
      </c>
      <c r="Q74" s="223"/>
      <c r="R74" s="223"/>
      <c r="S74" s="211"/>
    </row>
    <row r="75" spans="2:19" ht="30" x14ac:dyDescent="0.2">
      <c r="B75" s="501" t="s">
        <v>1126</v>
      </c>
      <c r="C75" s="482" t="s">
        <v>1562</v>
      </c>
      <c r="D75" s="482" t="s">
        <v>978</v>
      </c>
      <c r="E75" s="482" t="s">
        <v>979</v>
      </c>
      <c r="F75" s="511" t="s">
        <v>2046</v>
      </c>
      <c r="G75" s="503" t="s">
        <v>1127</v>
      </c>
      <c r="H75" s="511" t="s">
        <v>1128</v>
      </c>
      <c r="I75" s="511" t="s">
        <v>1957</v>
      </c>
      <c r="J75" s="511" t="s">
        <v>1958</v>
      </c>
      <c r="K75" s="511" t="s">
        <v>1129</v>
      </c>
      <c r="L75" s="511">
        <v>1</v>
      </c>
      <c r="M75" s="511" t="s">
        <v>982</v>
      </c>
      <c r="N75" s="511" t="s">
        <v>982</v>
      </c>
      <c r="O75" s="511">
        <v>1</v>
      </c>
      <c r="P75" s="511" t="s">
        <v>982</v>
      </c>
      <c r="Q75" s="223"/>
      <c r="R75" s="223"/>
      <c r="S75" s="211"/>
    </row>
    <row r="76" spans="2:19" ht="30" customHeight="1" x14ac:dyDescent="0.2">
      <c r="B76" s="501" t="s">
        <v>1130</v>
      </c>
      <c r="C76" s="482" t="s">
        <v>1563</v>
      </c>
      <c r="D76" s="482" t="s">
        <v>978</v>
      </c>
      <c r="E76" s="482" t="s">
        <v>979</v>
      </c>
      <c r="F76" s="511" t="s">
        <v>2046</v>
      </c>
      <c r="G76" s="503" t="s">
        <v>1131</v>
      </c>
      <c r="H76" s="511" t="s">
        <v>1132</v>
      </c>
      <c r="I76" s="511" t="s">
        <v>1957</v>
      </c>
      <c r="J76" s="511" t="s">
        <v>1958</v>
      </c>
      <c r="K76" s="511">
        <v>2</v>
      </c>
      <c r="L76" s="511">
        <v>1</v>
      </c>
      <c r="M76" s="511" t="s">
        <v>982</v>
      </c>
      <c r="N76" s="511" t="s">
        <v>982</v>
      </c>
      <c r="O76" s="511">
        <v>1</v>
      </c>
      <c r="P76" s="511" t="s">
        <v>982</v>
      </c>
      <c r="Q76" s="223"/>
      <c r="R76" s="223"/>
      <c r="S76" s="211"/>
    </row>
    <row r="77" spans="2:19" ht="33" customHeight="1" x14ac:dyDescent="0.2">
      <c r="B77" s="501" t="s">
        <v>1133</v>
      </c>
      <c r="C77" s="482" t="s">
        <v>1564</v>
      </c>
      <c r="D77" s="482" t="s">
        <v>978</v>
      </c>
      <c r="E77" s="482" t="s">
        <v>979</v>
      </c>
      <c r="F77" s="511" t="s">
        <v>2046</v>
      </c>
      <c r="G77" s="503" t="s">
        <v>1134</v>
      </c>
      <c r="H77" s="511" t="s">
        <v>1135</v>
      </c>
      <c r="I77" s="511" t="s">
        <v>1957</v>
      </c>
      <c r="J77" s="511" t="s">
        <v>1958</v>
      </c>
      <c r="K77" s="511">
        <v>2</v>
      </c>
      <c r="L77" s="511">
        <v>1</v>
      </c>
      <c r="M77" s="511" t="s">
        <v>982</v>
      </c>
      <c r="N77" s="511" t="s">
        <v>982</v>
      </c>
      <c r="O77" s="511">
        <v>1</v>
      </c>
      <c r="P77" s="511" t="s">
        <v>982</v>
      </c>
      <c r="Q77" s="223"/>
      <c r="R77" s="223"/>
      <c r="S77" s="211"/>
    </row>
    <row r="78" spans="2:19" ht="30" x14ac:dyDescent="0.2">
      <c r="B78" s="501" t="s">
        <v>1136</v>
      </c>
      <c r="C78" s="482" t="s">
        <v>1565</v>
      </c>
      <c r="D78" s="482" t="s">
        <v>978</v>
      </c>
      <c r="E78" s="482" t="s">
        <v>979</v>
      </c>
      <c r="F78" s="511" t="s">
        <v>2046</v>
      </c>
      <c r="G78" s="503" t="s">
        <v>1137</v>
      </c>
      <c r="H78" s="511" t="s">
        <v>1135</v>
      </c>
      <c r="I78" s="511" t="s">
        <v>1957</v>
      </c>
      <c r="J78" s="511" t="s">
        <v>1958</v>
      </c>
      <c r="K78" s="511">
        <v>2</v>
      </c>
      <c r="L78" s="511">
        <v>1</v>
      </c>
      <c r="M78" s="511" t="s">
        <v>982</v>
      </c>
      <c r="N78" s="511" t="s">
        <v>982</v>
      </c>
      <c r="O78" s="511">
        <v>1</v>
      </c>
      <c r="P78" s="511" t="s">
        <v>982</v>
      </c>
      <c r="Q78" s="223"/>
      <c r="R78" s="223"/>
      <c r="S78" s="211"/>
    </row>
    <row r="79" spans="2:19" ht="15" x14ac:dyDescent="0.2">
      <c r="B79" s="501" t="s">
        <v>1138</v>
      </c>
      <c r="C79" s="482" t="s">
        <v>1566</v>
      </c>
      <c r="D79" s="482" t="s">
        <v>978</v>
      </c>
      <c r="E79" s="482" t="s">
        <v>979</v>
      </c>
      <c r="F79" s="511" t="s">
        <v>2046</v>
      </c>
      <c r="G79" s="503" t="s">
        <v>1139</v>
      </c>
      <c r="H79" s="511" t="s">
        <v>1140</v>
      </c>
      <c r="I79" s="511" t="s">
        <v>1957</v>
      </c>
      <c r="J79" s="511" t="s">
        <v>1958</v>
      </c>
      <c r="K79" s="511">
        <v>2</v>
      </c>
      <c r="L79" s="511">
        <v>1</v>
      </c>
      <c r="M79" s="511" t="s">
        <v>982</v>
      </c>
      <c r="N79" s="511" t="s">
        <v>982</v>
      </c>
      <c r="O79" s="511">
        <v>1</v>
      </c>
      <c r="P79" s="511" t="s">
        <v>982</v>
      </c>
      <c r="Q79" s="223"/>
      <c r="R79" s="223"/>
      <c r="S79" s="211"/>
    </row>
    <row r="80" spans="2:19" ht="15" x14ac:dyDescent="0.2">
      <c r="B80" s="502" t="s">
        <v>1141</v>
      </c>
      <c r="C80" s="482" t="s">
        <v>1567</v>
      </c>
      <c r="D80" s="482" t="s">
        <v>978</v>
      </c>
      <c r="E80" s="482" t="s">
        <v>979</v>
      </c>
      <c r="F80" s="511"/>
      <c r="G80" s="503" t="s">
        <v>1142</v>
      </c>
      <c r="H80" s="511" t="s">
        <v>1143</v>
      </c>
      <c r="I80" s="511" t="s">
        <v>1957</v>
      </c>
      <c r="J80" s="511" t="s">
        <v>1958</v>
      </c>
      <c r="K80" s="512">
        <v>2</v>
      </c>
      <c r="L80" s="512">
        <v>1</v>
      </c>
      <c r="M80" s="511" t="s">
        <v>982</v>
      </c>
      <c r="N80" s="511" t="s">
        <v>982</v>
      </c>
      <c r="O80" s="511">
        <v>1</v>
      </c>
      <c r="P80" s="511" t="s">
        <v>982</v>
      </c>
      <c r="Q80" s="223"/>
      <c r="R80" s="223"/>
      <c r="S80" s="211"/>
    </row>
    <row r="81" spans="1:19" ht="30" x14ac:dyDescent="0.2">
      <c r="B81" s="502" t="s">
        <v>1144</v>
      </c>
      <c r="C81" s="482" t="s">
        <v>1568</v>
      </c>
      <c r="D81" s="482" t="s">
        <v>978</v>
      </c>
      <c r="E81" s="482" t="s">
        <v>979</v>
      </c>
      <c r="F81" s="511"/>
      <c r="G81" s="503" t="s">
        <v>1145</v>
      </c>
      <c r="H81" s="511" t="s">
        <v>1146</v>
      </c>
      <c r="I81" s="511" t="s">
        <v>1957</v>
      </c>
      <c r="J81" s="511" t="s">
        <v>1958</v>
      </c>
      <c r="K81" s="512">
        <v>4</v>
      </c>
      <c r="L81" s="512">
        <v>1</v>
      </c>
      <c r="M81" s="511" t="s">
        <v>982</v>
      </c>
      <c r="N81" s="511" t="s">
        <v>982</v>
      </c>
      <c r="O81" s="511">
        <v>1</v>
      </c>
      <c r="P81" s="511" t="s">
        <v>982</v>
      </c>
      <c r="Q81" s="223"/>
      <c r="R81" s="223"/>
      <c r="S81" s="211"/>
    </row>
    <row r="82" spans="1:19" ht="15" x14ac:dyDescent="0.2">
      <c r="B82" s="501" t="s">
        <v>1147</v>
      </c>
      <c r="C82" s="482" t="s">
        <v>1569</v>
      </c>
      <c r="D82" s="482" t="s">
        <v>978</v>
      </c>
      <c r="E82" s="482" t="s">
        <v>979</v>
      </c>
      <c r="F82" s="511"/>
      <c r="G82" s="503" t="s">
        <v>1148</v>
      </c>
      <c r="H82" s="511" t="s">
        <v>1149</v>
      </c>
      <c r="I82" s="511" t="s">
        <v>1957</v>
      </c>
      <c r="J82" s="511" t="s">
        <v>1958</v>
      </c>
      <c r="K82" s="511">
        <v>2</v>
      </c>
      <c r="L82" s="511">
        <v>1</v>
      </c>
      <c r="M82" s="511" t="s">
        <v>982</v>
      </c>
      <c r="N82" s="511" t="s">
        <v>982</v>
      </c>
      <c r="O82" s="511">
        <v>1</v>
      </c>
      <c r="P82" s="511" t="s">
        <v>982</v>
      </c>
      <c r="Q82" s="223"/>
      <c r="R82" s="223"/>
      <c r="S82" s="211"/>
    </row>
    <row r="83" spans="1:19" ht="34.5" customHeight="1" x14ac:dyDescent="0.2">
      <c r="A83" s="221"/>
      <c r="B83" s="505"/>
      <c r="C83" s="513" t="s">
        <v>1843</v>
      </c>
      <c r="D83" s="507"/>
      <c r="E83" s="507"/>
      <c r="F83" s="508"/>
      <c r="G83" s="508"/>
      <c r="H83" s="508"/>
      <c r="I83" s="508"/>
      <c r="J83" s="509"/>
      <c r="K83" s="509"/>
      <c r="L83" s="509"/>
      <c r="M83" s="509"/>
      <c r="N83" s="509"/>
      <c r="O83" s="509"/>
      <c r="P83" s="509"/>
      <c r="Q83" s="223"/>
      <c r="R83" s="223"/>
      <c r="S83" s="211"/>
    </row>
    <row r="84" spans="1:19" ht="30" x14ac:dyDescent="0.2">
      <c r="A84" s="222"/>
      <c r="B84" s="501" t="s">
        <v>1150</v>
      </c>
      <c r="C84" s="482" t="s">
        <v>1652</v>
      </c>
      <c r="D84" s="482" t="s">
        <v>992</v>
      </c>
      <c r="E84" s="482" t="s">
        <v>982</v>
      </c>
      <c r="F84" s="511"/>
      <c r="G84" s="503" t="s">
        <v>1151</v>
      </c>
      <c r="H84" s="511" t="s">
        <v>1152</v>
      </c>
      <c r="I84" s="511" t="s">
        <v>1873</v>
      </c>
      <c r="J84" s="511" t="s">
        <v>1959</v>
      </c>
      <c r="K84" s="511">
        <v>1</v>
      </c>
      <c r="L84" s="511">
        <v>1</v>
      </c>
      <c r="M84" s="511" t="s">
        <v>982</v>
      </c>
      <c r="N84" s="511" t="s">
        <v>982</v>
      </c>
      <c r="O84" s="511">
        <v>1</v>
      </c>
      <c r="P84" s="511" t="s">
        <v>982</v>
      </c>
      <c r="Q84" s="223"/>
      <c r="R84" s="223"/>
      <c r="S84" s="211"/>
    </row>
    <row r="85" spans="1:19" ht="15" x14ac:dyDescent="0.2">
      <c r="A85" s="222"/>
      <c r="B85" s="501" t="s">
        <v>1153</v>
      </c>
      <c r="C85" s="482" t="s">
        <v>1653</v>
      </c>
      <c r="D85" s="482" t="s">
        <v>978</v>
      </c>
      <c r="E85" s="482" t="s">
        <v>979</v>
      </c>
      <c r="F85" s="511"/>
      <c r="G85" s="503" t="s">
        <v>1154</v>
      </c>
      <c r="H85" s="511" t="s">
        <v>1155</v>
      </c>
      <c r="I85" s="511" t="s">
        <v>1873</v>
      </c>
      <c r="J85" s="511" t="s">
        <v>1959</v>
      </c>
      <c r="K85" s="511">
        <v>2</v>
      </c>
      <c r="L85" s="511">
        <v>1</v>
      </c>
      <c r="M85" s="511" t="s">
        <v>982</v>
      </c>
      <c r="N85" s="511" t="s">
        <v>982</v>
      </c>
      <c r="O85" s="511">
        <v>1</v>
      </c>
      <c r="P85" s="511" t="s">
        <v>982</v>
      </c>
      <c r="Q85" s="223"/>
      <c r="R85" s="223"/>
      <c r="S85" s="211"/>
    </row>
    <row r="86" spans="1:19" ht="15" x14ac:dyDescent="0.2">
      <c r="A86" s="222"/>
      <c r="B86" s="501" t="s">
        <v>1156</v>
      </c>
      <c r="C86" s="482" t="s">
        <v>1654</v>
      </c>
      <c r="D86" s="482" t="s">
        <v>978</v>
      </c>
      <c r="E86" s="482" t="s">
        <v>979</v>
      </c>
      <c r="F86" s="511"/>
      <c r="G86" s="503" t="s">
        <v>1154</v>
      </c>
      <c r="H86" s="511" t="s">
        <v>1155</v>
      </c>
      <c r="I86" s="511" t="s">
        <v>1873</v>
      </c>
      <c r="J86" s="511" t="s">
        <v>1959</v>
      </c>
      <c r="K86" s="511">
        <v>2</v>
      </c>
      <c r="L86" s="511">
        <v>1</v>
      </c>
      <c r="M86" s="511" t="s">
        <v>982</v>
      </c>
      <c r="N86" s="511" t="s">
        <v>982</v>
      </c>
      <c r="O86" s="511">
        <v>1</v>
      </c>
      <c r="P86" s="511" t="s">
        <v>982</v>
      </c>
      <c r="Q86" s="223"/>
      <c r="R86" s="223"/>
      <c r="S86" s="211"/>
    </row>
    <row r="87" spans="1:19" ht="30" x14ac:dyDescent="0.2">
      <c r="A87" s="222"/>
      <c r="B87" s="501" t="s">
        <v>1157</v>
      </c>
      <c r="C87" s="482" t="s">
        <v>1696</v>
      </c>
      <c r="D87" s="482" t="s">
        <v>978</v>
      </c>
      <c r="E87" s="482" t="s">
        <v>979</v>
      </c>
      <c r="F87" s="511"/>
      <c r="G87" s="503" t="s">
        <v>1158</v>
      </c>
      <c r="H87" s="511" t="s">
        <v>1159</v>
      </c>
      <c r="I87" s="511" t="s">
        <v>1873</v>
      </c>
      <c r="J87" s="511" t="s">
        <v>1959</v>
      </c>
      <c r="K87" s="511">
        <v>2</v>
      </c>
      <c r="L87" s="511">
        <v>1</v>
      </c>
      <c r="M87" s="511" t="s">
        <v>982</v>
      </c>
      <c r="N87" s="511" t="s">
        <v>982</v>
      </c>
      <c r="O87" s="511">
        <v>1</v>
      </c>
      <c r="P87" s="511" t="s">
        <v>982</v>
      </c>
      <c r="Q87" s="223"/>
      <c r="R87" s="223"/>
      <c r="S87" s="211"/>
    </row>
    <row r="88" spans="1:19" ht="30" x14ac:dyDescent="0.2">
      <c r="A88" s="222"/>
      <c r="B88" s="501" t="s">
        <v>1160</v>
      </c>
      <c r="C88" s="482" t="s">
        <v>1719</v>
      </c>
      <c r="D88" s="482" t="s">
        <v>978</v>
      </c>
      <c r="E88" s="482" t="s">
        <v>979</v>
      </c>
      <c r="F88" s="511"/>
      <c r="G88" s="503" t="s">
        <v>1161</v>
      </c>
      <c r="H88" s="511" t="s">
        <v>1159</v>
      </c>
      <c r="I88" s="511" t="s">
        <v>1873</v>
      </c>
      <c r="J88" s="511" t="s">
        <v>1959</v>
      </c>
      <c r="K88" s="511">
        <v>2</v>
      </c>
      <c r="L88" s="511">
        <v>1</v>
      </c>
      <c r="M88" s="511" t="s">
        <v>982</v>
      </c>
      <c r="N88" s="511" t="s">
        <v>982</v>
      </c>
      <c r="O88" s="511">
        <v>1</v>
      </c>
      <c r="P88" s="511" t="s">
        <v>982</v>
      </c>
      <c r="Q88" s="223"/>
      <c r="R88" s="223"/>
      <c r="S88" s="211"/>
    </row>
    <row r="89" spans="1:19" ht="30" x14ac:dyDescent="0.2">
      <c r="A89" s="222"/>
      <c r="B89" s="501" t="s">
        <v>1162</v>
      </c>
      <c r="C89" s="482" t="s">
        <v>1657</v>
      </c>
      <c r="D89" s="482" t="s">
        <v>978</v>
      </c>
      <c r="E89" s="482" t="s">
        <v>979</v>
      </c>
      <c r="F89" s="511"/>
      <c r="G89" s="503" t="s">
        <v>1163</v>
      </c>
      <c r="H89" s="511" t="s">
        <v>1164</v>
      </c>
      <c r="I89" s="511" t="s">
        <v>1873</v>
      </c>
      <c r="J89" s="511" t="s">
        <v>1959</v>
      </c>
      <c r="K89" s="511">
        <v>2</v>
      </c>
      <c r="L89" s="511">
        <v>1</v>
      </c>
      <c r="M89" s="511" t="s">
        <v>982</v>
      </c>
      <c r="N89" s="511" t="s">
        <v>982</v>
      </c>
      <c r="O89" s="511">
        <v>1</v>
      </c>
      <c r="P89" s="511" t="s">
        <v>982</v>
      </c>
      <c r="Q89" s="223"/>
      <c r="R89" s="223"/>
      <c r="S89" s="211"/>
    </row>
    <row r="90" spans="1:19" ht="42" customHeight="1" x14ac:dyDescent="0.2">
      <c r="A90" s="222"/>
      <c r="B90" s="505"/>
      <c r="C90" s="513" t="s">
        <v>1844</v>
      </c>
      <c r="D90" s="507"/>
      <c r="E90" s="507"/>
      <c r="F90" s="508"/>
      <c r="G90" s="508"/>
      <c r="H90" s="508"/>
      <c r="I90" s="508"/>
      <c r="J90" s="509"/>
      <c r="K90" s="509"/>
      <c r="L90" s="509"/>
      <c r="M90" s="509"/>
      <c r="N90" s="509"/>
      <c r="O90" s="509"/>
      <c r="P90" s="509"/>
      <c r="Q90" s="223"/>
      <c r="R90" s="223"/>
      <c r="S90" s="211"/>
    </row>
    <row r="91" spans="1:19" ht="45" x14ac:dyDescent="0.2">
      <c r="A91" s="222"/>
      <c r="B91" s="483" t="s">
        <v>1165</v>
      </c>
      <c r="C91" s="482" t="s">
        <v>1733</v>
      </c>
      <c r="D91" s="482" t="s">
        <v>992</v>
      </c>
      <c r="E91" s="482" t="s">
        <v>982</v>
      </c>
      <c r="F91" s="511"/>
      <c r="G91" s="503" t="s">
        <v>1166</v>
      </c>
      <c r="H91" s="511" t="s">
        <v>1167</v>
      </c>
      <c r="I91" s="511" t="s">
        <v>1875</v>
      </c>
      <c r="J91" s="511" t="s">
        <v>1960</v>
      </c>
      <c r="K91" s="511">
        <v>1</v>
      </c>
      <c r="L91" s="511">
        <v>1</v>
      </c>
      <c r="M91" s="511" t="s">
        <v>1168</v>
      </c>
      <c r="N91" s="511" t="s">
        <v>982</v>
      </c>
      <c r="O91" s="511">
        <v>1</v>
      </c>
      <c r="P91" s="511" t="s">
        <v>1168</v>
      </c>
      <c r="Q91" s="223"/>
      <c r="R91" s="223"/>
      <c r="S91" s="211"/>
    </row>
    <row r="92" spans="1:19" ht="15" x14ac:dyDescent="0.2">
      <c r="A92" s="222"/>
      <c r="B92" s="501" t="s">
        <v>1169</v>
      </c>
      <c r="C92" s="482" t="s">
        <v>1727</v>
      </c>
      <c r="D92" s="482" t="s">
        <v>978</v>
      </c>
      <c r="E92" s="482" t="s">
        <v>979</v>
      </c>
      <c r="F92" s="511" t="s">
        <v>2046</v>
      </c>
      <c r="G92" s="503" t="s">
        <v>1170</v>
      </c>
      <c r="H92" s="511" t="s">
        <v>1171</v>
      </c>
      <c r="I92" s="511" t="s">
        <v>1875</v>
      </c>
      <c r="J92" s="511" t="s">
        <v>1960</v>
      </c>
      <c r="K92" s="511">
        <v>2</v>
      </c>
      <c r="L92" s="511">
        <v>1</v>
      </c>
      <c r="M92" s="511" t="s">
        <v>982</v>
      </c>
      <c r="N92" s="511" t="s">
        <v>982</v>
      </c>
      <c r="O92" s="511">
        <v>1</v>
      </c>
      <c r="P92" s="511" t="s">
        <v>982</v>
      </c>
      <c r="Q92" s="223"/>
      <c r="R92" s="223"/>
      <c r="S92" s="211"/>
    </row>
    <row r="93" spans="1:19" ht="30" x14ac:dyDescent="0.2">
      <c r="A93" s="222"/>
      <c r="B93" s="483" t="s">
        <v>1172</v>
      </c>
      <c r="C93" s="482" t="s">
        <v>1743</v>
      </c>
      <c r="D93" s="482" t="s">
        <v>992</v>
      </c>
      <c r="E93" s="482" t="s">
        <v>982</v>
      </c>
      <c r="F93" s="511"/>
      <c r="G93" s="503" t="s">
        <v>1173</v>
      </c>
      <c r="H93" s="511" t="s">
        <v>1174</v>
      </c>
      <c r="I93" s="511" t="s">
        <v>1875</v>
      </c>
      <c r="J93" s="511" t="s">
        <v>1960</v>
      </c>
      <c r="K93" s="511">
        <v>1</v>
      </c>
      <c r="L93" s="511">
        <v>1</v>
      </c>
      <c r="M93" s="511" t="s">
        <v>982</v>
      </c>
      <c r="N93" s="511" t="s">
        <v>982</v>
      </c>
      <c r="O93" s="511">
        <v>1</v>
      </c>
      <c r="P93" s="511" t="s">
        <v>982</v>
      </c>
      <c r="Q93" s="223"/>
      <c r="R93" s="223"/>
      <c r="S93" s="211"/>
    </row>
    <row r="94" spans="1:19" ht="27" customHeight="1" x14ac:dyDescent="0.2">
      <c r="A94" s="222"/>
      <c r="B94" s="501" t="s">
        <v>1175</v>
      </c>
      <c r="C94" s="482" t="s">
        <v>1729</v>
      </c>
      <c r="D94" s="482" t="s">
        <v>978</v>
      </c>
      <c r="E94" s="482" t="s">
        <v>979</v>
      </c>
      <c r="F94" s="511"/>
      <c r="G94" s="503" t="s">
        <v>1176</v>
      </c>
      <c r="H94" s="511" t="s">
        <v>1177</v>
      </c>
      <c r="I94" s="511" t="s">
        <v>1875</v>
      </c>
      <c r="J94" s="511" t="s">
        <v>1960</v>
      </c>
      <c r="K94" s="511">
        <v>2</v>
      </c>
      <c r="L94" s="511">
        <v>1</v>
      </c>
      <c r="M94" s="511" t="s">
        <v>982</v>
      </c>
      <c r="N94" s="511" t="s">
        <v>982</v>
      </c>
      <c r="O94" s="511">
        <v>1</v>
      </c>
      <c r="P94" s="511" t="s">
        <v>982</v>
      </c>
      <c r="Q94" s="223"/>
      <c r="R94" s="223"/>
      <c r="S94" s="211"/>
    </row>
    <row r="95" spans="1:19" ht="30" x14ac:dyDescent="0.2">
      <c r="A95" s="222"/>
      <c r="B95" s="502" t="s">
        <v>1178</v>
      </c>
      <c r="C95" s="482" t="s">
        <v>1730</v>
      </c>
      <c r="D95" s="482" t="s">
        <v>978</v>
      </c>
      <c r="E95" s="482" t="s">
        <v>979</v>
      </c>
      <c r="F95" s="511"/>
      <c r="G95" s="503" t="s">
        <v>1114</v>
      </c>
      <c r="H95" s="511" t="s">
        <v>1179</v>
      </c>
      <c r="I95" s="511" t="s">
        <v>1875</v>
      </c>
      <c r="J95" s="511" t="s">
        <v>1960</v>
      </c>
      <c r="K95" s="512">
        <v>4</v>
      </c>
      <c r="L95" s="512">
        <v>1</v>
      </c>
      <c r="M95" s="511" t="s">
        <v>982</v>
      </c>
      <c r="N95" s="511" t="s">
        <v>982</v>
      </c>
      <c r="O95" s="511">
        <v>1</v>
      </c>
      <c r="P95" s="511" t="s">
        <v>982</v>
      </c>
      <c r="Q95" s="223"/>
      <c r="R95" s="223"/>
      <c r="S95" s="211"/>
    </row>
    <row r="96" spans="1:19" ht="15" x14ac:dyDescent="0.2">
      <c r="A96" s="222"/>
      <c r="B96" s="483" t="s">
        <v>1180</v>
      </c>
      <c r="C96" s="482" t="s">
        <v>1731</v>
      </c>
      <c r="D96" s="482" t="s">
        <v>978</v>
      </c>
      <c r="E96" s="482" t="s">
        <v>979</v>
      </c>
      <c r="F96" s="511"/>
      <c r="G96" s="503" t="s">
        <v>1181</v>
      </c>
      <c r="H96" s="511" t="s">
        <v>1182</v>
      </c>
      <c r="I96" s="511" t="s">
        <v>1875</v>
      </c>
      <c r="J96" s="511" t="s">
        <v>1960</v>
      </c>
      <c r="K96" s="511">
        <v>2</v>
      </c>
      <c r="L96" s="511">
        <v>1</v>
      </c>
      <c r="M96" s="511" t="s">
        <v>982</v>
      </c>
      <c r="N96" s="511" t="s">
        <v>982</v>
      </c>
      <c r="O96" s="511">
        <v>1</v>
      </c>
      <c r="P96" s="511" t="s">
        <v>982</v>
      </c>
      <c r="Q96" s="223"/>
      <c r="R96" s="223"/>
      <c r="S96" s="211"/>
    </row>
    <row r="97" spans="1:19" ht="15" x14ac:dyDescent="0.2">
      <c r="A97" s="222"/>
      <c r="B97" s="483" t="s">
        <v>1183</v>
      </c>
      <c r="C97" s="482" t="s">
        <v>1732</v>
      </c>
      <c r="D97" s="482" t="s">
        <v>978</v>
      </c>
      <c r="E97" s="482" t="s">
        <v>1003</v>
      </c>
      <c r="F97" s="511"/>
      <c r="G97" s="503" t="s">
        <v>1184</v>
      </c>
      <c r="H97" s="511" t="s">
        <v>1185</v>
      </c>
      <c r="I97" s="511" t="s">
        <v>1875</v>
      </c>
      <c r="J97" s="511" t="s">
        <v>1960</v>
      </c>
      <c r="K97" s="511">
        <v>2</v>
      </c>
      <c r="L97" s="511">
        <v>1</v>
      </c>
      <c r="M97" s="511" t="s">
        <v>982</v>
      </c>
      <c r="N97" s="511" t="s">
        <v>982</v>
      </c>
      <c r="O97" s="511">
        <v>1</v>
      </c>
      <c r="P97" s="511" t="s">
        <v>982</v>
      </c>
      <c r="Q97" s="223"/>
      <c r="R97" s="223"/>
      <c r="S97" s="211"/>
    </row>
    <row r="98" spans="1:19" ht="31.5" customHeight="1" x14ac:dyDescent="0.2">
      <c r="A98" s="222"/>
      <c r="B98" s="505"/>
      <c r="C98" s="513" t="s">
        <v>1879</v>
      </c>
      <c r="D98" s="507"/>
      <c r="E98" s="507"/>
      <c r="F98" s="508"/>
      <c r="G98" s="508"/>
      <c r="H98" s="508"/>
      <c r="I98" s="508"/>
      <c r="J98" s="509"/>
      <c r="K98" s="509"/>
      <c r="L98" s="509"/>
      <c r="M98" s="509"/>
      <c r="N98" s="509"/>
      <c r="O98" s="509"/>
      <c r="P98" s="509"/>
      <c r="Q98" s="223"/>
      <c r="R98" s="223"/>
      <c r="S98" s="211"/>
    </row>
    <row r="99" spans="1:19" ht="45" x14ac:dyDescent="0.2">
      <c r="A99" s="222"/>
      <c r="B99" s="501" t="s">
        <v>1186</v>
      </c>
      <c r="C99" s="482" t="s">
        <v>1214</v>
      </c>
      <c r="D99" s="482" t="s">
        <v>992</v>
      </c>
      <c r="E99" s="482" t="s">
        <v>982</v>
      </c>
      <c r="F99" s="511"/>
      <c r="G99" s="503" t="s">
        <v>1187</v>
      </c>
      <c r="H99" s="511">
        <v>17</v>
      </c>
      <c r="I99" s="511" t="s">
        <v>1877</v>
      </c>
      <c r="J99" s="511" t="s">
        <v>1961</v>
      </c>
      <c r="K99" s="511">
        <v>1</v>
      </c>
      <c r="L99" s="511">
        <v>1</v>
      </c>
      <c r="M99" s="511" t="s">
        <v>1188</v>
      </c>
      <c r="N99" s="511" t="s">
        <v>982</v>
      </c>
      <c r="O99" s="511">
        <v>1</v>
      </c>
      <c r="P99" s="511" t="s">
        <v>1188</v>
      </c>
      <c r="Q99" s="223"/>
      <c r="R99" s="223"/>
      <c r="S99" s="211"/>
    </row>
    <row r="100" spans="1:19" ht="30" x14ac:dyDescent="0.2">
      <c r="A100" s="222"/>
      <c r="B100" s="501" t="s">
        <v>1189</v>
      </c>
      <c r="C100" s="482" t="s">
        <v>1227</v>
      </c>
      <c r="D100" s="482" t="s">
        <v>978</v>
      </c>
      <c r="E100" s="482" t="s">
        <v>979</v>
      </c>
      <c r="F100" s="511"/>
      <c r="G100" s="503" t="s">
        <v>1190</v>
      </c>
      <c r="H100" s="511">
        <v>17</v>
      </c>
      <c r="I100" s="511" t="s">
        <v>1877</v>
      </c>
      <c r="J100" s="511" t="s">
        <v>1961</v>
      </c>
      <c r="K100" s="511">
        <v>1</v>
      </c>
      <c r="L100" s="511">
        <v>1</v>
      </c>
      <c r="M100" s="511" t="s">
        <v>982</v>
      </c>
      <c r="N100" s="511" t="s">
        <v>982</v>
      </c>
      <c r="O100" s="511">
        <v>1</v>
      </c>
      <c r="P100" s="511" t="s">
        <v>982</v>
      </c>
      <c r="Q100" s="223"/>
      <c r="R100" s="223"/>
      <c r="S100" s="211"/>
    </row>
    <row r="101" spans="1:19" ht="30" x14ac:dyDescent="0.2">
      <c r="A101" s="222"/>
      <c r="B101" s="505"/>
      <c r="C101" s="513" t="s">
        <v>1845</v>
      </c>
      <c r="D101" s="507"/>
      <c r="E101" s="507"/>
      <c r="F101" s="508"/>
      <c r="G101" s="508"/>
      <c r="H101" s="508"/>
      <c r="I101" s="508"/>
      <c r="J101" s="509"/>
      <c r="K101" s="509"/>
      <c r="L101" s="509"/>
      <c r="M101" s="509"/>
      <c r="N101" s="509"/>
      <c r="O101" s="509"/>
      <c r="P101" s="509"/>
      <c r="Q101" s="223"/>
      <c r="R101" s="223"/>
      <c r="S101" s="211"/>
    </row>
    <row r="102" spans="1:19" ht="182.25" customHeight="1" x14ac:dyDescent="0.2">
      <c r="B102" s="502" t="s">
        <v>1191</v>
      </c>
      <c r="C102" s="482" t="s">
        <v>1242</v>
      </c>
      <c r="D102" s="482" t="s">
        <v>992</v>
      </c>
      <c r="E102" s="482" t="s">
        <v>982</v>
      </c>
      <c r="F102" s="511"/>
      <c r="G102" s="503" t="s">
        <v>1192</v>
      </c>
      <c r="H102" s="511" t="s">
        <v>1193</v>
      </c>
      <c r="I102" s="511" t="s">
        <v>1962</v>
      </c>
      <c r="J102" s="511" t="s">
        <v>1963</v>
      </c>
      <c r="K102" s="512">
        <v>1</v>
      </c>
      <c r="L102" s="512">
        <v>1</v>
      </c>
      <c r="M102" s="511" t="s">
        <v>1194</v>
      </c>
      <c r="N102" s="511" t="s">
        <v>982</v>
      </c>
      <c r="O102" s="511">
        <v>1</v>
      </c>
      <c r="P102" s="511" t="s">
        <v>1194</v>
      </c>
      <c r="Q102" s="223"/>
      <c r="R102" s="223"/>
      <c r="S102" s="211"/>
    </row>
    <row r="103" spans="1:19" ht="15" x14ac:dyDescent="0.2">
      <c r="B103" s="502" t="s">
        <v>1195</v>
      </c>
      <c r="C103" s="482" t="s">
        <v>1243</v>
      </c>
      <c r="D103" s="482" t="s">
        <v>978</v>
      </c>
      <c r="E103" s="482" t="s">
        <v>1003</v>
      </c>
      <c r="F103" s="511"/>
      <c r="G103" s="503" t="s">
        <v>1196</v>
      </c>
      <c r="H103" s="511" t="s">
        <v>1197</v>
      </c>
      <c r="I103" s="511" t="s">
        <v>1962</v>
      </c>
      <c r="J103" s="511" t="s">
        <v>1963</v>
      </c>
      <c r="K103" s="512">
        <v>1</v>
      </c>
      <c r="L103" s="512">
        <v>1</v>
      </c>
      <c r="M103" s="511">
        <v>1</v>
      </c>
      <c r="N103" s="511" t="s">
        <v>982</v>
      </c>
      <c r="O103" s="511">
        <v>1</v>
      </c>
      <c r="P103" s="511">
        <v>1</v>
      </c>
      <c r="Q103" s="223"/>
      <c r="R103" s="223"/>
      <c r="S103" s="211"/>
    </row>
    <row r="104" spans="1:19" ht="30" x14ac:dyDescent="0.2">
      <c r="B104" s="502" t="s">
        <v>1198</v>
      </c>
      <c r="C104" s="482" t="s">
        <v>1244</v>
      </c>
      <c r="D104" s="482" t="s">
        <v>978</v>
      </c>
      <c r="E104" s="482" t="s">
        <v>1003</v>
      </c>
      <c r="F104" s="511"/>
      <c r="G104" s="503" t="s">
        <v>1199</v>
      </c>
      <c r="H104" s="511" t="s">
        <v>1200</v>
      </c>
      <c r="I104" s="511" t="s">
        <v>1962</v>
      </c>
      <c r="J104" s="511" t="s">
        <v>1963</v>
      </c>
      <c r="K104" s="512">
        <v>1</v>
      </c>
      <c r="L104" s="512">
        <v>1</v>
      </c>
      <c r="M104" s="511">
        <v>1</v>
      </c>
      <c r="N104" s="511" t="s">
        <v>982</v>
      </c>
      <c r="O104" s="511">
        <v>1</v>
      </c>
      <c r="P104" s="511">
        <v>1</v>
      </c>
      <c r="Q104" s="223"/>
      <c r="R104" s="223"/>
      <c r="S104" s="211"/>
    </row>
    <row r="105" spans="1:19" ht="30" x14ac:dyDescent="0.2">
      <c r="B105" s="502" t="s">
        <v>1201</v>
      </c>
      <c r="C105" s="482" t="s">
        <v>1245</v>
      </c>
      <c r="D105" s="482" t="s">
        <v>978</v>
      </c>
      <c r="E105" s="482" t="s">
        <v>1003</v>
      </c>
      <c r="F105" s="511"/>
      <c r="G105" s="503" t="s">
        <v>1202</v>
      </c>
      <c r="H105" s="511" t="s">
        <v>1203</v>
      </c>
      <c r="I105" s="511" t="s">
        <v>1962</v>
      </c>
      <c r="J105" s="511" t="s">
        <v>1963</v>
      </c>
      <c r="K105" s="512">
        <v>1</v>
      </c>
      <c r="L105" s="512">
        <v>1</v>
      </c>
      <c r="M105" s="511">
        <v>1</v>
      </c>
      <c r="N105" s="511" t="s">
        <v>982</v>
      </c>
      <c r="O105" s="511">
        <v>1</v>
      </c>
      <c r="P105" s="511">
        <v>1</v>
      </c>
      <c r="Q105" s="223"/>
      <c r="R105" s="223"/>
      <c r="S105" s="211"/>
    </row>
    <row r="106" spans="1:19" ht="15" x14ac:dyDescent="0.2">
      <c r="B106" s="502" t="s">
        <v>1204</v>
      </c>
      <c r="C106" s="482" t="s">
        <v>1246</v>
      </c>
      <c r="D106" s="482" t="s">
        <v>978</v>
      </c>
      <c r="E106" s="482" t="s">
        <v>1003</v>
      </c>
      <c r="F106" s="511"/>
      <c r="G106" s="503" t="s">
        <v>1205</v>
      </c>
      <c r="H106" s="511" t="s">
        <v>1206</v>
      </c>
      <c r="I106" s="511" t="s">
        <v>1962</v>
      </c>
      <c r="J106" s="511" t="s">
        <v>1963</v>
      </c>
      <c r="K106" s="512">
        <v>1</v>
      </c>
      <c r="L106" s="512">
        <v>1</v>
      </c>
      <c r="M106" s="511">
        <v>1</v>
      </c>
      <c r="N106" s="511" t="s">
        <v>982</v>
      </c>
      <c r="O106" s="511">
        <v>1</v>
      </c>
      <c r="P106" s="511">
        <v>1</v>
      </c>
      <c r="Q106" s="223"/>
      <c r="R106" s="223"/>
      <c r="S106" s="211"/>
    </row>
    <row r="107" spans="1:19" ht="139.5" customHeight="1" x14ac:dyDescent="0.2">
      <c r="B107" s="502" t="s">
        <v>1207</v>
      </c>
      <c r="C107" s="482" t="s">
        <v>1247</v>
      </c>
      <c r="D107" s="482" t="s">
        <v>978</v>
      </c>
      <c r="E107" s="482" t="s">
        <v>1003</v>
      </c>
      <c r="F107" s="511"/>
      <c r="G107" s="503" t="s">
        <v>1208</v>
      </c>
      <c r="H107" s="511" t="s">
        <v>1206</v>
      </c>
      <c r="I107" s="511" t="s">
        <v>1962</v>
      </c>
      <c r="J107" s="511" t="s">
        <v>1963</v>
      </c>
      <c r="K107" s="512">
        <v>1</v>
      </c>
      <c r="L107" s="512">
        <v>1</v>
      </c>
      <c r="M107" s="511" t="s">
        <v>982</v>
      </c>
      <c r="N107" s="511" t="s">
        <v>982</v>
      </c>
      <c r="O107" s="511">
        <v>1</v>
      </c>
      <c r="P107" s="511" t="s">
        <v>982</v>
      </c>
      <c r="Q107" s="223"/>
      <c r="R107" s="223"/>
      <c r="S107" s="211"/>
    </row>
    <row r="108" spans="1:19" ht="33.75" customHeight="1" x14ac:dyDescent="0.2">
      <c r="B108" s="505"/>
      <c r="C108" s="513" t="s">
        <v>1846</v>
      </c>
      <c r="D108" s="507"/>
      <c r="E108" s="507"/>
      <c r="F108" s="508"/>
      <c r="G108" s="508"/>
      <c r="H108" s="508"/>
      <c r="I108" s="508"/>
      <c r="J108" s="509"/>
      <c r="K108" s="509"/>
      <c r="L108" s="509"/>
      <c r="M108" s="509"/>
      <c r="N108" s="509"/>
      <c r="O108" s="509"/>
      <c r="P108" s="509"/>
      <c r="Q108" s="223"/>
      <c r="R108" s="223"/>
      <c r="S108" s="211"/>
    </row>
    <row r="109" spans="1:19" ht="15" x14ac:dyDescent="0.2">
      <c r="B109" s="501" t="s">
        <v>1209</v>
      </c>
      <c r="C109" s="482" t="s">
        <v>1370</v>
      </c>
      <c r="D109" s="482" t="s">
        <v>978</v>
      </c>
      <c r="E109" s="482" t="s">
        <v>979</v>
      </c>
      <c r="F109" s="511" t="s">
        <v>2046</v>
      </c>
      <c r="G109" s="503" t="s">
        <v>1210</v>
      </c>
      <c r="H109" s="511">
        <v>19</v>
      </c>
      <c r="I109" s="511" t="s">
        <v>1964</v>
      </c>
      <c r="J109" s="511" t="s">
        <v>1965</v>
      </c>
      <c r="K109" s="511">
        <v>1</v>
      </c>
      <c r="L109" s="511">
        <v>1</v>
      </c>
      <c r="M109" s="511" t="s">
        <v>982</v>
      </c>
      <c r="N109" s="511" t="s">
        <v>982</v>
      </c>
      <c r="O109" s="511">
        <v>1</v>
      </c>
      <c r="P109" s="511" t="s">
        <v>982</v>
      </c>
      <c r="Q109" s="223"/>
      <c r="R109" s="223"/>
      <c r="S109" s="211"/>
    </row>
    <row r="110" spans="1:19" ht="15" x14ac:dyDescent="0.2">
      <c r="B110" s="501" t="s">
        <v>1211</v>
      </c>
      <c r="C110" s="482" t="s">
        <v>1371</v>
      </c>
      <c r="D110" s="482" t="s">
        <v>978</v>
      </c>
      <c r="E110" s="482" t="s">
        <v>979</v>
      </c>
      <c r="F110" s="511" t="s">
        <v>2046</v>
      </c>
      <c r="G110" s="503" t="s">
        <v>1210</v>
      </c>
      <c r="H110" s="511">
        <v>19</v>
      </c>
      <c r="I110" s="511" t="s">
        <v>1964</v>
      </c>
      <c r="J110" s="511" t="s">
        <v>1965</v>
      </c>
      <c r="K110" s="511">
        <v>1</v>
      </c>
      <c r="L110" s="511">
        <v>1</v>
      </c>
      <c r="M110" s="511" t="s">
        <v>982</v>
      </c>
      <c r="N110" s="511" t="s">
        <v>982</v>
      </c>
      <c r="O110" s="511">
        <v>1</v>
      </c>
      <c r="P110" s="511" t="s">
        <v>982</v>
      </c>
      <c r="Q110" s="223"/>
      <c r="R110" s="223"/>
      <c r="S110" s="211"/>
    </row>
    <row r="111" spans="1:19" ht="15" x14ac:dyDescent="0.2">
      <c r="B111" s="501" t="s">
        <v>1212</v>
      </c>
      <c r="C111" s="482" t="s">
        <v>1372</v>
      </c>
      <c r="D111" s="482" t="s">
        <v>978</v>
      </c>
      <c r="E111" s="482" t="s">
        <v>979</v>
      </c>
      <c r="F111" s="511" t="s">
        <v>2046</v>
      </c>
      <c r="G111" s="503" t="s">
        <v>1210</v>
      </c>
      <c r="H111" s="511">
        <v>19</v>
      </c>
      <c r="I111" s="511" t="s">
        <v>1964</v>
      </c>
      <c r="J111" s="511" t="s">
        <v>1965</v>
      </c>
      <c r="K111" s="511">
        <v>1</v>
      </c>
      <c r="L111" s="511">
        <v>1</v>
      </c>
      <c r="M111" s="511" t="s">
        <v>982</v>
      </c>
      <c r="N111" s="511" t="s">
        <v>982</v>
      </c>
      <c r="O111" s="511">
        <v>1</v>
      </c>
      <c r="P111" s="511" t="s">
        <v>982</v>
      </c>
      <c r="Q111" s="223"/>
      <c r="R111" s="223"/>
      <c r="S111" s="211"/>
    </row>
    <row r="112" spans="1:19" ht="15.75" thickBot="1" x14ac:dyDescent="0.25">
      <c r="B112" s="501" t="s">
        <v>1213</v>
      </c>
      <c r="C112" s="482" t="s">
        <v>1373</v>
      </c>
      <c r="D112" s="482" t="s">
        <v>992</v>
      </c>
      <c r="E112" s="482" t="s">
        <v>982</v>
      </c>
      <c r="F112" s="511"/>
      <c r="G112" s="503" t="s">
        <v>1210</v>
      </c>
      <c r="H112" s="511">
        <v>19</v>
      </c>
      <c r="I112" s="511" t="s">
        <v>1964</v>
      </c>
      <c r="J112" s="511" t="s">
        <v>1965</v>
      </c>
      <c r="K112" s="511">
        <v>1</v>
      </c>
      <c r="L112" s="511">
        <v>1</v>
      </c>
      <c r="M112" s="511" t="s">
        <v>982</v>
      </c>
      <c r="N112" s="511" t="s">
        <v>982</v>
      </c>
      <c r="O112" s="511">
        <v>1</v>
      </c>
      <c r="P112" s="511" t="s">
        <v>982</v>
      </c>
      <c r="Q112" s="223"/>
      <c r="R112" s="223"/>
      <c r="S112" s="211"/>
    </row>
    <row r="113" spans="2:19" ht="15" customHeight="1" thickBot="1" x14ac:dyDescent="0.25">
      <c r="B113" s="515" t="s">
        <v>1884</v>
      </c>
      <c r="C113" s="516"/>
      <c r="D113" s="516"/>
      <c r="E113" s="516"/>
      <c r="F113" s="516"/>
      <c r="G113" s="516"/>
      <c r="H113" s="516"/>
      <c r="I113" s="516"/>
      <c r="J113" s="516"/>
      <c r="K113" s="516"/>
      <c r="L113" s="516"/>
      <c r="M113" s="516"/>
      <c r="N113" s="516"/>
      <c r="O113" s="516"/>
      <c r="P113" s="516"/>
      <c r="Q113" s="210"/>
      <c r="R113" s="210"/>
      <c r="S113" s="211"/>
    </row>
    <row r="114" spans="2:19" ht="35.25" customHeight="1" thickBot="1" x14ac:dyDescent="0.3">
      <c r="B114" s="493"/>
      <c r="C114" s="1131" t="s">
        <v>1919</v>
      </c>
      <c r="D114" s="1132"/>
      <c r="E114" s="1132"/>
      <c r="F114" s="1132"/>
      <c r="G114" s="1132"/>
      <c r="H114" s="1132"/>
      <c r="I114" s="1132"/>
      <c r="J114" s="1132"/>
      <c r="K114" s="1132"/>
      <c r="L114" s="1132"/>
      <c r="M114" s="1132"/>
      <c r="N114" s="1132"/>
      <c r="O114" s="1132"/>
      <c r="P114" s="1133"/>
      <c r="Q114" s="210"/>
      <c r="R114" s="210"/>
      <c r="S114" s="211"/>
    </row>
    <row r="115" spans="2:19" ht="58.5" customHeight="1" x14ac:dyDescent="0.25">
      <c r="B115" s="517"/>
      <c r="C115" s="518" t="s">
        <v>1934</v>
      </c>
      <c r="D115" s="507"/>
      <c r="E115" s="507"/>
      <c r="F115" s="508"/>
      <c r="G115" s="508"/>
      <c r="H115" s="508"/>
      <c r="I115" s="508"/>
      <c r="J115" s="509"/>
      <c r="K115" s="509"/>
      <c r="L115" s="509"/>
      <c r="M115" s="509"/>
      <c r="N115" s="509"/>
      <c r="O115" s="509"/>
      <c r="P115" s="509"/>
      <c r="Q115" s="210"/>
      <c r="R115" s="210"/>
      <c r="S115" s="211"/>
    </row>
    <row r="116" spans="2:19" ht="64.5" customHeight="1" x14ac:dyDescent="0.2">
      <c r="B116" s="501" t="s">
        <v>1916</v>
      </c>
      <c r="C116" s="482" t="s">
        <v>1933</v>
      </c>
      <c r="D116" s="482" t="s">
        <v>978</v>
      </c>
      <c r="E116" s="482" t="s">
        <v>982</v>
      </c>
      <c r="F116" s="511"/>
      <c r="G116" s="503" t="s">
        <v>1917</v>
      </c>
      <c r="H116" s="511" t="s">
        <v>982</v>
      </c>
      <c r="I116" s="511" t="s">
        <v>982</v>
      </c>
      <c r="J116" s="511" t="s">
        <v>982</v>
      </c>
      <c r="K116" s="511">
        <v>2</v>
      </c>
      <c r="L116" s="511">
        <v>2</v>
      </c>
      <c r="M116" s="511">
        <v>2</v>
      </c>
      <c r="N116" s="511">
        <v>1</v>
      </c>
      <c r="O116" s="511">
        <v>2</v>
      </c>
      <c r="P116" s="511">
        <v>1</v>
      </c>
      <c r="Q116" s="223"/>
      <c r="R116" s="223"/>
      <c r="S116" s="211"/>
    </row>
    <row r="117" spans="2:19" ht="33" customHeight="1" x14ac:dyDescent="0.2">
      <c r="B117" s="504"/>
      <c r="C117" s="482"/>
      <c r="D117" s="482"/>
      <c r="E117" s="482"/>
      <c r="F117" s="519"/>
      <c r="G117" s="503"/>
      <c r="H117" s="519"/>
      <c r="I117" s="519"/>
      <c r="J117" s="519"/>
      <c r="K117" s="519"/>
      <c r="L117" s="519"/>
      <c r="M117" s="519"/>
      <c r="N117" s="519"/>
      <c r="O117" s="519"/>
      <c r="P117" s="519"/>
      <c r="Q117" s="223"/>
      <c r="R117" s="223"/>
      <c r="S117" s="211"/>
    </row>
    <row r="118" spans="2:19" ht="15" x14ac:dyDescent="0.2">
      <c r="B118" s="482" t="s">
        <v>2032</v>
      </c>
      <c r="C118" s="482" t="s">
        <v>1936</v>
      </c>
      <c r="D118" s="478"/>
      <c r="E118" s="482"/>
      <c r="F118" s="519"/>
      <c r="G118" s="503"/>
      <c r="H118" s="519"/>
      <c r="I118" s="519"/>
      <c r="J118" s="519"/>
      <c r="K118" s="519"/>
      <c r="L118" s="519"/>
      <c r="M118" s="519"/>
      <c r="N118" s="519"/>
      <c r="O118" s="519"/>
      <c r="P118" s="519"/>
      <c r="Q118" s="223"/>
      <c r="R118" s="223"/>
      <c r="S118" s="211"/>
    </row>
    <row r="119" spans="2:19" ht="15" x14ac:dyDescent="0.25">
      <c r="B119" s="483"/>
      <c r="C119" s="482" t="s">
        <v>1937</v>
      </c>
      <c r="D119" s="479"/>
      <c r="E119" s="520"/>
      <c r="F119" s="521"/>
      <c r="G119" s="521"/>
      <c r="H119" s="521"/>
      <c r="I119" s="521"/>
      <c r="J119" s="521"/>
      <c r="K119" s="521"/>
      <c r="L119" s="521"/>
      <c r="M119" s="521"/>
      <c r="N119" s="521"/>
      <c r="O119" s="521"/>
      <c r="P119" s="521"/>
      <c r="Q119" s="223"/>
      <c r="R119" s="223"/>
      <c r="S119" s="211"/>
    </row>
    <row r="120" spans="2:19" ht="30" x14ac:dyDescent="0.25">
      <c r="B120" s="483"/>
      <c r="C120" s="488" t="s">
        <v>1938</v>
      </c>
      <c r="D120" s="480"/>
      <c r="E120" s="520"/>
      <c r="F120" s="521"/>
      <c r="G120" s="521"/>
      <c r="H120" s="521"/>
      <c r="I120" s="521"/>
      <c r="J120" s="521"/>
      <c r="K120" s="521"/>
      <c r="L120" s="521"/>
      <c r="M120" s="521"/>
      <c r="N120" s="521"/>
      <c r="O120" s="521"/>
      <c r="P120" s="521"/>
      <c r="Q120" s="223"/>
      <c r="R120" s="223"/>
      <c r="S120" s="211"/>
    </row>
    <row r="121" spans="2:19" ht="45" x14ac:dyDescent="0.25">
      <c r="B121" s="484"/>
      <c r="C121" s="485" t="s">
        <v>2037</v>
      </c>
      <c r="D121" s="481"/>
      <c r="E121" s="522"/>
      <c r="F121" s="521"/>
      <c r="G121" s="521"/>
      <c r="H121" s="521"/>
      <c r="I121" s="521"/>
      <c r="J121" s="521"/>
      <c r="K121" s="521"/>
      <c r="L121" s="521"/>
      <c r="M121" s="521"/>
      <c r="N121" s="521"/>
      <c r="O121" s="521"/>
      <c r="P121" s="521"/>
      <c r="Q121" s="223"/>
      <c r="R121" s="223"/>
      <c r="S121" s="211"/>
    </row>
    <row r="122" spans="2:19" ht="52.5" customHeight="1" x14ac:dyDescent="0.25">
      <c r="B122" s="484"/>
      <c r="C122" s="489" t="s">
        <v>2044</v>
      </c>
      <c r="D122" s="522"/>
      <c r="E122" s="522"/>
      <c r="F122" s="521"/>
      <c r="G122" s="521"/>
      <c r="H122" s="521"/>
      <c r="I122" s="521"/>
      <c r="J122" s="521"/>
      <c r="K122" s="521"/>
      <c r="L122" s="521"/>
      <c r="M122" s="521"/>
      <c r="N122" s="521"/>
      <c r="O122" s="521"/>
      <c r="P122" s="521"/>
      <c r="Q122" s="223"/>
      <c r="R122" s="223"/>
      <c r="S122" s="211"/>
    </row>
    <row r="123" spans="2:19" ht="15" x14ac:dyDescent="0.25">
      <c r="B123" s="484"/>
      <c r="C123" s="486"/>
      <c r="D123" s="522"/>
      <c r="E123" s="522"/>
      <c r="F123" s="521"/>
      <c r="G123" s="521"/>
      <c r="H123" s="521"/>
      <c r="I123" s="521"/>
      <c r="J123" s="521"/>
      <c r="K123" s="521"/>
      <c r="L123" s="521"/>
      <c r="M123" s="521"/>
      <c r="N123" s="521"/>
      <c r="O123" s="521"/>
      <c r="P123" s="521"/>
      <c r="Q123" s="223"/>
      <c r="R123" s="223"/>
      <c r="S123" s="211"/>
    </row>
    <row r="124" spans="2:19" ht="15" x14ac:dyDescent="0.25">
      <c r="B124" s="482"/>
      <c r="C124" s="482"/>
      <c r="D124" s="522"/>
      <c r="E124" s="522"/>
      <c r="F124" s="521"/>
      <c r="G124" s="521"/>
      <c r="H124" s="521"/>
      <c r="I124" s="521"/>
      <c r="J124" s="521"/>
      <c r="K124" s="521"/>
      <c r="L124" s="521"/>
      <c r="M124" s="521"/>
      <c r="N124" s="521"/>
      <c r="O124" s="521"/>
      <c r="P124" s="521"/>
      <c r="Q124" s="223"/>
      <c r="R124" s="223"/>
      <c r="S124" s="211"/>
    </row>
    <row r="125" spans="2:19" ht="15" x14ac:dyDescent="0.25">
      <c r="B125" s="484"/>
      <c r="C125" s="482"/>
      <c r="D125" s="522"/>
      <c r="E125" s="522"/>
      <c r="F125" s="521"/>
      <c r="G125" s="521"/>
      <c r="H125" s="521"/>
      <c r="I125" s="521"/>
      <c r="J125" s="521"/>
      <c r="K125" s="521"/>
      <c r="L125" s="521"/>
      <c r="M125" s="521"/>
      <c r="N125" s="521"/>
      <c r="O125" s="521"/>
      <c r="P125" s="521"/>
      <c r="Q125" s="223"/>
      <c r="R125" s="223"/>
      <c r="S125" s="211"/>
    </row>
    <row r="126" spans="2:19" ht="15" x14ac:dyDescent="0.25">
      <c r="B126" s="484"/>
      <c r="C126" s="482"/>
      <c r="D126" s="522"/>
      <c r="E126" s="522"/>
      <c r="F126" s="521"/>
      <c r="G126" s="521"/>
      <c r="H126" s="521"/>
      <c r="I126" s="521"/>
      <c r="J126" s="521"/>
      <c r="K126" s="521"/>
      <c r="L126" s="521"/>
      <c r="M126" s="521"/>
      <c r="N126" s="521"/>
      <c r="O126" s="521"/>
      <c r="P126" s="521"/>
      <c r="Q126" s="223"/>
      <c r="R126" s="223"/>
      <c r="S126" s="211"/>
    </row>
    <row r="127" spans="2:19" ht="15" x14ac:dyDescent="0.25">
      <c r="B127" s="484"/>
      <c r="C127" s="522"/>
      <c r="D127" s="522"/>
      <c r="E127" s="522"/>
      <c r="F127" s="521"/>
      <c r="G127" s="521"/>
      <c r="H127" s="521"/>
      <c r="I127" s="521"/>
      <c r="J127" s="521"/>
      <c r="K127" s="521"/>
      <c r="L127" s="521"/>
      <c r="M127" s="521"/>
      <c r="N127" s="521"/>
      <c r="O127" s="521"/>
      <c r="P127" s="521"/>
      <c r="Q127" s="223"/>
      <c r="R127" s="223"/>
      <c r="S127" s="211"/>
    </row>
    <row r="128" spans="2:19" s="226" customFormat="1" ht="9" customHeight="1" x14ac:dyDescent="0.2">
      <c r="B128" s="1130"/>
      <c r="C128" s="1130"/>
      <c r="D128" s="1130"/>
      <c r="E128" s="1130"/>
      <c r="F128" s="1130"/>
      <c r="G128" s="1130"/>
      <c r="H128" s="1130"/>
      <c r="I128" s="1130"/>
      <c r="J128" s="1130"/>
      <c r="K128" s="1130"/>
      <c r="L128" s="1130"/>
      <c r="M128" s="1130"/>
      <c r="N128" s="1130"/>
      <c r="O128" s="1130"/>
      <c r="P128" s="1130"/>
      <c r="Q128" s="224"/>
      <c r="R128" s="224"/>
      <c r="S128" s="225"/>
    </row>
    <row r="129" spans="2:16" ht="15" x14ac:dyDescent="0.25">
      <c r="B129" s="523"/>
      <c r="C129" s="524"/>
      <c r="D129" s="524"/>
      <c r="E129" s="524"/>
      <c r="F129" s="524"/>
      <c r="G129" s="524"/>
      <c r="H129" s="524"/>
      <c r="I129" s="524"/>
      <c r="J129" s="524"/>
      <c r="K129" s="524"/>
      <c r="L129" s="524"/>
      <c r="M129" s="524"/>
      <c r="N129" s="524"/>
      <c r="O129" s="524"/>
      <c r="P129" s="524"/>
    </row>
    <row r="130" spans="2:16" ht="15" x14ac:dyDescent="0.25">
      <c r="B130" s="523"/>
      <c r="C130" s="524"/>
      <c r="D130" s="524"/>
      <c r="E130" s="524"/>
      <c r="F130" s="524"/>
      <c r="G130" s="524"/>
      <c r="H130" s="524"/>
      <c r="I130" s="524"/>
      <c r="J130" s="524"/>
      <c r="K130" s="524"/>
      <c r="L130" s="524"/>
      <c r="M130" s="524"/>
      <c r="N130" s="524"/>
      <c r="O130" s="524"/>
      <c r="P130" s="524"/>
    </row>
    <row r="131" spans="2:16" ht="15" x14ac:dyDescent="0.25">
      <c r="B131" s="523"/>
      <c r="C131" s="524"/>
      <c r="D131" s="524"/>
      <c r="E131" s="524"/>
      <c r="F131" s="524"/>
      <c r="G131" s="524"/>
      <c r="H131" s="524"/>
      <c r="I131" s="524"/>
      <c r="J131" s="524"/>
      <c r="K131" s="524"/>
      <c r="L131" s="524"/>
      <c r="M131" s="524"/>
      <c r="N131" s="524"/>
      <c r="O131" s="524"/>
      <c r="P131" s="524"/>
    </row>
    <row r="132" spans="2:16" ht="15" x14ac:dyDescent="0.25">
      <c r="B132" s="523"/>
      <c r="C132" s="524"/>
      <c r="D132" s="524"/>
      <c r="E132" s="524"/>
      <c r="F132" s="524"/>
      <c r="G132" s="524"/>
      <c r="H132" s="524"/>
      <c r="I132" s="524"/>
      <c r="J132" s="524"/>
      <c r="K132" s="524"/>
      <c r="L132" s="524"/>
      <c r="M132" s="524"/>
      <c r="N132" s="524"/>
      <c r="O132" s="524"/>
      <c r="P132" s="524"/>
    </row>
    <row r="133" spans="2:16" ht="15" x14ac:dyDescent="0.25">
      <c r="B133" s="523"/>
      <c r="C133" s="524"/>
      <c r="D133" s="524"/>
      <c r="E133" s="524"/>
      <c r="F133" s="524"/>
      <c r="G133" s="524"/>
      <c r="H133" s="524"/>
      <c r="I133" s="524"/>
      <c r="J133" s="524"/>
      <c r="K133" s="524"/>
      <c r="L133" s="524"/>
      <c r="M133" s="524"/>
      <c r="N133" s="524"/>
      <c r="O133" s="524"/>
      <c r="P133" s="524"/>
    </row>
    <row r="134" spans="2:16" ht="15" x14ac:dyDescent="0.25">
      <c r="B134" s="523"/>
      <c r="C134" s="524"/>
      <c r="D134" s="524"/>
      <c r="E134" s="524"/>
      <c r="F134" s="524"/>
      <c r="G134" s="524"/>
      <c r="H134" s="524"/>
      <c r="I134" s="524"/>
      <c r="J134" s="524"/>
      <c r="K134" s="524"/>
      <c r="L134" s="524"/>
      <c r="M134" s="524"/>
      <c r="N134" s="524"/>
      <c r="O134" s="524"/>
      <c r="P134" s="524"/>
    </row>
    <row r="135" spans="2:16" ht="15" x14ac:dyDescent="0.25">
      <c r="B135" s="523"/>
      <c r="C135" s="524"/>
      <c r="D135" s="524"/>
      <c r="E135" s="524"/>
      <c r="F135" s="524"/>
      <c r="G135" s="524"/>
      <c r="H135" s="524"/>
      <c r="I135" s="524"/>
      <c r="J135" s="524"/>
      <c r="K135" s="524"/>
      <c r="L135" s="524"/>
      <c r="M135" s="524"/>
      <c r="N135" s="524"/>
      <c r="O135" s="524"/>
      <c r="P135" s="524"/>
    </row>
    <row r="136" spans="2:16" ht="15" x14ac:dyDescent="0.25">
      <c r="B136" s="523"/>
      <c r="C136" s="524"/>
      <c r="D136" s="524"/>
      <c r="E136" s="524"/>
      <c r="F136" s="524"/>
      <c r="G136" s="524"/>
      <c r="H136" s="524"/>
      <c r="I136" s="524"/>
      <c r="J136" s="524"/>
      <c r="K136" s="524"/>
      <c r="L136" s="524"/>
      <c r="M136" s="524"/>
      <c r="N136" s="524"/>
      <c r="O136" s="524"/>
      <c r="P136" s="524"/>
    </row>
    <row r="137" spans="2:16" ht="15" x14ac:dyDescent="0.25">
      <c r="B137" s="523"/>
      <c r="C137" s="524"/>
      <c r="D137" s="524"/>
      <c r="E137" s="524"/>
      <c r="F137" s="524"/>
      <c r="G137" s="524"/>
      <c r="H137" s="524"/>
      <c r="I137" s="524"/>
      <c r="J137" s="524"/>
      <c r="K137" s="524"/>
      <c r="L137" s="524"/>
      <c r="M137" s="524"/>
      <c r="N137" s="524"/>
      <c r="O137" s="524"/>
      <c r="P137" s="524"/>
    </row>
    <row r="138" spans="2:16" ht="15" x14ac:dyDescent="0.25">
      <c r="B138" s="523"/>
      <c r="C138" s="524"/>
      <c r="D138" s="524"/>
      <c r="E138" s="524"/>
      <c r="F138" s="524"/>
      <c r="G138" s="524"/>
      <c r="H138" s="524"/>
      <c r="I138" s="524"/>
      <c r="J138" s="524"/>
      <c r="K138" s="524"/>
      <c r="L138" s="524"/>
      <c r="M138" s="524"/>
      <c r="N138" s="524"/>
      <c r="O138" s="524"/>
      <c r="P138" s="524"/>
    </row>
    <row r="139" spans="2:16" ht="15" x14ac:dyDescent="0.25">
      <c r="B139" s="523"/>
      <c r="C139" s="524"/>
      <c r="D139" s="524"/>
      <c r="E139" s="524"/>
      <c r="F139" s="524"/>
      <c r="G139" s="524"/>
      <c r="H139" s="524"/>
      <c r="I139" s="524"/>
      <c r="J139" s="524"/>
      <c r="K139" s="524"/>
      <c r="L139" s="524"/>
      <c r="M139" s="524"/>
      <c r="N139" s="524"/>
      <c r="O139" s="524"/>
      <c r="P139" s="524"/>
    </row>
    <row r="140" spans="2:16" ht="15" x14ac:dyDescent="0.25">
      <c r="B140" s="523"/>
      <c r="C140" s="524"/>
      <c r="D140" s="524"/>
      <c r="E140" s="524"/>
      <c r="F140" s="524"/>
      <c r="G140" s="524"/>
      <c r="H140" s="524"/>
      <c r="I140" s="524"/>
      <c r="J140" s="524"/>
      <c r="K140" s="524"/>
      <c r="L140" s="524"/>
      <c r="M140" s="524"/>
      <c r="N140" s="524"/>
      <c r="O140" s="524"/>
      <c r="P140" s="524"/>
    </row>
    <row r="141" spans="2:16" ht="15" x14ac:dyDescent="0.25">
      <c r="B141" s="523"/>
      <c r="C141" s="524"/>
      <c r="D141" s="524"/>
      <c r="E141" s="524"/>
      <c r="F141" s="524"/>
      <c r="G141" s="524"/>
      <c r="H141" s="524"/>
      <c r="I141" s="524"/>
      <c r="J141" s="524"/>
      <c r="K141" s="524"/>
      <c r="L141" s="524"/>
      <c r="M141" s="524"/>
      <c r="N141" s="524"/>
      <c r="O141" s="524"/>
      <c r="P141" s="524"/>
    </row>
    <row r="142" spans="2:16" ht="15" x14ac:dyDescent="0.25">
      <c r="B142" s="523"/>
      <c r="C142" s="524"/>
      <c r="D142" s="524"/>
      <c r="E142" s="524"/>
      <c r="F142" s="524"/>
      <c r="G142" s="524"/>
      <c r="H142" s="524"/>
      <c r="I142" s="524"/>
      <c r="J142" s="524"/>
      <c r="K142" s="524"/>
      <c r="L142" s="524"/>
      <c r="M142" s="524"/>
      <c r="N142" s="524"/>
      <c r="O142" s="524"/>
      <c r="P142" s="524"/>
    </row>
    <row r="143" spans="2:16" ht="15" x14ac:dyDescent="0.25">
      <c r="B143" s="523"/>
      <c r="C143" s="524"/>
      <c r="D143" s="524"/>
      <c r="E143" s="524"/>
      <c r="F143" s="524"/>
      <c r="G143" s="524"/>
      <c r="H143" s="524"/>
      <c r="I143" s="524"/>
      <c r="J143" s="524"/>
      <c r="K143" s="524"/>
      <c r="L143" s="524"/>
      <c r="M143" s="524"/>
      <c r="N143" s="524"/>
      <c r="O143" s="524"/>
      <c r="P143" s="524"/>
    </row>
    <row r="144" spans="2:16" ht="15" x14ac:dyDescent="0.25">
      <c r="B144" s="523"/>
      <c r="C144" s="524"/>
      <c r="D144" s="524"/>
      <c r="E144" s="524"/>
      <c r="F144" s="524"/>
      <c r="G144" s="524"/>
      <c r="H144" s="524"/>
      <c r="I144" s="524"/>
      <c r="J144" s="524"/>
      <c r="K144" s="524"/>
      <c r="L144" s="524"/>
      <c r="M144" s="524"/>
      <c r="N144" s="524"/>
      <c r="O144" s="524"/>
      <c r="P144" s="524"/>
    </row>
    <row r="145" spans="2:16" ht="15" x14ac:dyDescent="0.25">
      <c r="B145" s="523"/>
      <c r="C145" s="524"/>
      <c r="D145" s="524"/>
      <c r="E145" s="524"/>
      <c r="F145" s="524"/>
      <c r="G145" s="524"/>
      <c r="H145" s="524"/>
      <c r="I145" s="524"/>
      <c r="J145" s="524"/>
      <c r="K145" s="524"/>
      <c r="L145" s="524"/>
      <c r="M145" s="524"/>
      <c r="N145" s="524"/>
      <c r="O145" s="524"/>
      <c r="P145" s="524"/>
    </row>
    <row r="146" spans="2:16" ht="15" x14ac:dyDescent="0.25">
      <c r="B146" s="523"/>
      <c r="C146" s="524"/>
      <c r="D146" s="524"/>
      <c r="E146" s="524"/>
      <c r="F146" s="524"/>
      <c r="G146" s="524"/>
      <c r="H146" s="524"/>
      <c r="I146" s="524"/>
      <c r="J146" s="524"/>
      <c r="K146" s="524"/>
      <c r="L146" s="524"/>
      <c r="M146" s="524"/>
      <c r="N146" s="524"/>
      <c r="O146" s="524"/>
      <c r="P146" s="524"/>
    </row>
    <row r="147" spans="2:16" ht="15" x14ac:dyDescent="0.25">
      <c r="B147" s="523"/>
      <c r="C147" s="524"/>
      <c r="D147" s="524"/>
      <c r="E147" s="524"/>
      <c r="F147" s="524"/>
      <c r="G147" s="524"/>
      <c r="H147" s="524"/>
      <c r="I147" s="524"/>
      <c r="J147" s="524"/>
      <c r="K147" s="524"/>
      <c r="L147" s="524"/>
      <c r="M147" s="524"/>
      <c r="N147" s="524"/>
      <c r="O147" s="524"/>
      <c r="P147" s="524"/>
    </row>
    <row r="148" spans="2:16" ht="15" x14ac:dyDescent="0.25">
      <c r="B148" s="523"/>
      <c r="C148" s="524"/>
      <c r="D148" s="524"/>
      <c r="E148" s="524"/>
      <c r="F148" s="524"/>
      <c r="G148" s="524"/>
      <c r="H148" s="524"/>
      <c r="I148" s="524"/>
      <c r="J148" s="524"/>
      <c r="K148" s="524"/>
      <c r="L148" s="524"/>
      <c r="M148" s="524"/>
      <c r="N148" s="524"/>
      <c r="O148" s="524"/>
      <c r="P148" s="524"/>
    </row>
    <row r="149" spans="2:16" ht="15" x14ac:dyDescent="0.25">
      <c r="B149" s="523"/>
      <c r="C149" s="524"/>
      <c r="D149" s="524"/>
      <c r="E149" s="524"/>
      <c r="F149" s="524"/>
      <c r="G149" s="524"/>
      <c r="H149" s="524"/>
      <c r="I149" s="524"/>
      <c r="J149" s="524"/>
      <c r="K149" s="524"/>
      <c r="L149" s="524"/>
      <c r="M149" s="524"/>
      <c r="N149" s="524"/>
      <c r="O149" s="524"/>
      <c r="P149" s="524"/>
    </row>
    <row r="150" spans="2:16" ht="15" x14ac:dyDescent="0.25">
      <c r="B150" s="523"/>
      <c r="C150" s="524"/>
      <c r="D150" s="524"/>
      <c r="E150" s="524"/>
      <c r="F150" s="524"/>
      <c r="G150" s="524"/>
      <c r="H150" s="524"/>
      <c r="I150" s="524"/>
      <c r="J150" s="524"/>
      <c r="K150" s="524"/>
      <c r="L150" s="524"/>
      <c r="M150" s="524"/>
      <c r="N150" s="524"/>
      <c r="O150" s="524"/>
      <c r="P150" s="524"/>
    </row>
    <row r="151" spans="2:16" ht="15" x14ac:dyDescent="0.25">
      <c r="B151" s="523"/>
      <c r="C151" s="524"/>
      <c r="D151" s="524"/>
      <c r="E151" s="524"/>
      <c r="F151" s="524"/>
      <c r="G151" s="524"/>
      <c r="H151" s="524"/>
      <c r="I151" s="524"/>
      <c r="J151" s="524"/>
      <c r="K151" s="524"/>
      <c r="L151" s="524"/>
      <c r="M151" s="524"/>
      <c r="N151" s="524"/>
      <c r="O151" s="524"/>
      <c r="P151" s="524"/>
    </row>
    <row r="152" spans="2:16" ht="15" x14ac:dyDescent="0.25">
      <c r="B152" s="523"/>
      <c r="C152" s="524"/>
      <c r="D152" s="524"/>
      <c r="E152" s="524"/>
      <c r="F152" s="524"/>
      <c r="G152" s="524"/>
      <c r="H152" s="524"/>
      <c r="I152" s="524"/>
      <c r="J152" s="524"/>
      <c r="K152" s="524"/>
      <c r="L152" s="524"/>
      <c r="M152" s="524"/>
      <c r="N152" s="524"/>
      <c r="O152" s="524"/>
      <c r="P152" s="524"/>
    </row>
    <row r="153" spans="2:16" ht="15" x14ac:dyDescent="0.25">
      <c r="B153" s="523"/>
      <c r="C153" s="524"/>
      <c r="D153" s="524"/>
      <c r="E153" s="524"/>
      <c r="F153" s="524"/>
      <c r="G153" s="524"/>
      <c r="H153" s="524"/>
      <c r="I153" s="524"/>
      <c r="J153" s="524"/>
      <c r="K153" s="524"/>
      <c r="L153" s="524"/>
      <c r="M153" s="524"/>
      <c r="N153" s="524"/>
      <c r="O153" s="524"/>
      <c r="P153" s="524"/>
    </row>
    <row r="154" spans="2:16" ht="15" x14ac:dyDescent="0.25">
      <c r="B154" s="523"/>
      <c r="C154" s="524"/>
      <c r="D154" s="524"/>
      <c r="E154" s="524"/>
      <c r="F154" s="524"/>
      <c r="G154" s="524"/>
      <c r="H154" s="524"/>
      <c r="I154" s="524"/>
      <c r="J154" s="524"/>
      <c r="K154" s="524"/>
      <c r="L154" s="524"/>
      <c r="M154" s="524"/>
      <c r="N154" s="524"/>
      <c r="O154" s="524"/>
      <c r="P154" s="524"/>
    </row>
    <row r="155" spans="2:16" ht="15" x14ac:dyDescent="0.25">
      <c r="B155" s="523"/>
      <c r="C155" s="524"/>
      <c r="D155" s="524"/>
      <c r="E155" s="524"/>
      <c r="F155" s="524"/>
      <c r="G155" s="524"/>
      <c r="H155" s="524"/>
      <c r="I155" s="524"/>
      <c r="J155" s="524"/>
      <c r="K155" s="524"/>
      <c r="L155" s="524"/>
      <c r="M155" s="524"/>
      <c r="N155" s="524"/>
      <c r="O155" s="524"/>
      <c r="P155" s="524"/>
    </row>
    <row r="156" spans="2:16" ht="15" x14ac:dyDescent="0.25">
      <c r="B156" s="523"/>
      <c r="C156" s="524"/>
      <c r="D156" s="524"/>
      <c r="E156" s="524"/>
      <c r="F156" s="524"/>
      <c r="G156" s="524"/>
      <c r="H156" s="524"/>
      <c r="I156" s="524"/>
      <c r="J156" s="524"/>
      <c r="K156" s="524"/>
      <c r="L156" s="524"/>
      <c r="M156" s="524"/>
      <c r="N156" s="524"/>
      <c r="O156" s="524"/>
      <c r="P156" s="524"/>
    </row>
    <row r="157" spans="2:16" ht="15" x14ac:dyDescent="0.25">
      <c r="B157" s="523"/>
      <c r="C157" s="524"/>
      <c r="D157" s="524"/>
      <c r="E157" s="524"/>
      <c r="F157" s="524"/>
      <c r="G157" s="524"/>
      <c r="H157" s="524"/>
      <c r="I157" s="524"/>
      <c r="J157" s="524"/>
      <c r="K157" s="524"/>
      <c r="L157" s="524"/>
      <c r="M157" s="524"/>
      <c r="N157" s="524"/>
      <c r="O157" s="524"/>
      <c r="P157" s="524"/>
    </row>
    <row r="158" spans="2:16" ht="15" x14ac:dyDescent="0.25">
      <c r="B158" s="523"/>
      <c r="C158" s="524"/>
      <c r="D158" s="524"/>
      <c r="E158" s="524"/>
      <c r="F158" s="524"/>
      <c r="G158" s="524"/>
      <c r="H158" s="524"/>
      <c r="I158" s="524"/>
      <c r="J158" s="524"/>
      <c r="K158" s="524"/>
      <c r="L158" s="524"/>
      <c r="M158" s="524"/>
      <c r="N158" s="524"/>
      <c r="O158" s="524"/>
      <c r="P158" s="524"/>
    </row>
    <row r="159" spans="2:16" ht="15" x14ac:dyDescent="0.25">
      <c r="B159" s="523"/>
      <c r="C159" s="524"/>
      <c r="D159" s="524"/>
      <c r="E159" s="524"/>
      <c r="F159" s="524"/>
      <c r="G159" s="524"/>
      <c r="H159" s="524"/>
      <c r="I159" s="524"/>
      <c r="J159" s="524"/>
      <c r="K159" s="524"/>
      <c r="L159" s="524"/>
      <c r="M159" s="524"/>
      <c r="N159" s="524"/>
      <c r="O159" s="524"/>
      <c r="P159" s="524"/>
    </row>
    <row r="160" spans="2:16" ht="15" x14ac:dyDescent="0.25">
      <c r="B160" s="523"/>
      <c r="C160" s="524"/>
      <c r="D160" s="524"/>
      <c r="E160" s="524"/>
      <c r="F160" s="524"/>
      <c r="G160" s="524"/>
      <c r="H160" s="524"/>
      <c r="I160" s="524"/>
      <c r="J160" s="524"/>
      <c r="K160" s="524"/>
      <c r="L160" s="524"/>
      <c r="M160" s="524"/>
      <c r="N160" s="524"/>
      <c r="O160" s="524"/>
      <c r="P160" s="524"/>
    </row>
    <row r="161" spans="2:16" ht="15" x14ac:dyDescent="0.25">
      <c r="B161" s="523"/>
      <c r="C161" s="524"/>
      <c r="D161" s="524"/>
      <c r="E161" s="524"/>
      <c r="F161" s="524"/>
      <c r="G161" s="524"/>
      <c r="H161" s="524"/>
      <c r="I161" s="524"/>
      <c r="J161" s="524"/>
      <c r="K161" s="524"/>
      <c r="L161" s="524"/>
      <c r="M161" s="524"/>
      <c r="N161" s="524"/>
      <c r="O161" s="524"/>
      <c r="P161" s="524"/>
    </row>
    <row r="162" spans="2:16" ht="15" x14ac:dyDescent="0.25">
      <c r="B162" s="523"/>
      <c r="C162" s="524"/>
      <c r="D162" s="524"/>
      <c r="E162" s="524"/>
      <c r="F162" s="524"/>
      <c r="G162" s="524"/>
      <c r="H162" s="524"/>
      <c r="I162" s="524"/>
      <c r="J162" s="524"/>
      <c r="K162" s="524"/>
      <c r="L162" s="524"/>
      <c r="M162" s="524"/>
      <c r="N162" s="524"/>
      <c r="O162" s="524"/>
      <c r="P162" s="524"/>
    </row>
    <row r="163" spans="2:16" ht="15" x14ac:dyDescent="0.25">
      <c r="B163" s="523"/>
      <c r="C163" s="524"/>
      <c r="D163" s="524"/>
      <c r="E163" s="524"/>
      <c r="F163" s="524"/>
      <c r="G163" s="524"/>
      <c r="H163" s="524"/>
      <c r="I163" s="524"/>
      <c r="J163" s="524"/>
      <c r="K163" s="524"/>
      <c r="L163" s="524"/>
      <c r="M163" s="524"/>
      <c r="N163" s="524"/>
      <c r="O163" s="524"/>
      <c r="P163" s="524"/>
    </row>
    <row r="164" spans="2:16" ht="15" x14ac:dyDescent="0.25">
      <c r="B164" s="523"/>
      <c r="C164" s="524"/>
      <c r="D164" s="524"/>
      <c r="E164" s="524"/>
      <c r="F164" s="524"/>
      <c r="G164" s="524"/>
      <c r="H164" s="524"/>
      <c r="I164" s="524"/>
      <c r="J164" s="524"/>
      <c r="K164" s="524"/>
      <c r="L164" s="524"/>
      <c r="M164" s="524"/>
      <c r="N164" s="524"/>
      <c r="O164" s="524"/>
      <c r="P164" s="524"/>
    </row>
    <row r="165" spans="2:16" ht="15" x14ac:dyDescent="0.25">
      <c r="B165" s="523"/>
      <c r="C165" s="524"/>
      <c r="D165" s="524"/>
      <c r="E165" s="524"/>
      <c r="F165" s="524"/>
      <c r="G165" s="524"/>
      <c r="H165" s="524"/>
      <c r="I165" s="524"/>
      <c r="J165" s="524"/>
      <c r="K165" s="524"/>
      <c r="L165" s="524"/>
      <c r="M165" s="524"/>
      <c r="N165" s="524"/>
      <c r="O165" s="524"/>
      <c r="P165" s="524"/>
    </row>
    <row r="166" spans="2:16" ht="15" x14ac:dyDescent="0.25">
      <c r="B166" s="523"/>
      <c r="C166" s="524"/>
      <c r="D166" s="524"/>
      <c r="E166" s="524"/>
      <c r="F166" s="524"/>
      <c r="G166" s="524"/>
      <c r="H166" s="524"/>
      <c r="I166" s="524"/>
      <c r="J166" s="524"/>
      <c r="K166" s="524"/>
      <c r="L166" s="524"/>
      <c r="M166" s="524"/>
      <c r="N166" s="524"/>
      <c r="O166" s="524"/>
      <c r="P166" s="524"/>
    </row>
    <row r="167" spans="2:16" ht="15" x14ac:dyDescent="0.25">
      <c r="B167" s="523"/>
      <c r="C167" s="524"/>
      <c r="D167" s="524"/>
      <c r="E167" s="524"/>
      <c r="F167" s="524"/>
      <c r="G167" s="524"/>
      <c r="H167" s="524"/>
      <c r="I167" s="524"/>
      <c r="J167" s="524"/>
      <c r="K167" s="524"/>
      <c r="L167" s="524"/>
      <c r="M167" s="524"/>
      <c r="N167" s="524"/>
      <c r="O167" s="524"/>
      <c r="P167" s="524"/>
    </row>
    <row r="168" spans="2:16" ht="15" x14ac:dyDescent="0.25">
      <c r="B168" s="523"/>
      <c r="C168" s="524"/>
      <c r="D168" s="524"/>
      <c r="E168" s="524"/>
      <c r="F168" s="524"/>
      <c r="G168" s="524"/>
      <c r="H168" s="524"/>
      <c r="I168" s="524"/>
      <c r="J168" s="524"/>
      <c r="K168" s="524"/>
      <c r="L168" s="524"/>
      <c r="M168" s="524"/>
      <c r="N168" s="524"/>
      <c r="O168" s="524"/>
      <c r="P168" s="524"/>
    </row>
    <row r="169" spans="2:16" ht="15" x14ac:dyDescent="0.25">
      <c r="B169" s="523"/>
      <c r="C169" s="524"/>
      <c r="D169" s="524"/>
      <c r="E169" s="524"/>
      <c r="F169" s="524"/>
      <c r="G169" s="524"/>
      <c r="H169" s="524"/>
      <c r="I169" s="524"/>
      <c r="J169" s="524"/>
      <c r="K169" s="524"/>
      <c r="L169" s="524"/>
      <c r="M169" s="524"/>
      <c r="N169" s="524"/>
      <c r="O169" s="524"/>
      <c r="P169" s="524"/>
    </row>
    <row r="170" spans="2:16" ht="15" x14ac:dyDescent="0.25">
      <c r="B170" s="523"/>
      <c r="C170" s="524"/>
      <c r="D170" s="524"/>
      <c r="E170" s="524"/>
      <c r="F170" s="524"/>
      <c r="G170" s="524"/>
      <c r="H170" s="524"/>
      <c r="I170" s="524"/>
      <c r="J170" s="524"/>
      <c r="K170" s="524"/>
      <c r="L170" s="524"/>
      <c r="M170" s="524"/>
      <c r="N170" s="524"/>
      <c r="O170" s="524"/>
      <c r="P170" s="524"/>
    </row>
    <row r="171" spans="2:16" ht="15" x14ac:dyDescent="0.25">
      <c r="B171" s="523"/>
      <c r="C171" s="524"/>
      <c r="D171" s="524"/>
      <c r="E171" s="524"/>
      <c r="F171" s="524"/>
      <c r="G171" s="524"/>
      <c r="H171" s="524"/>
      <c r="I171" s="524"/>
      <c r="J171" s="524"/>
      <c r="K171" s="524"/>
      <c r="L171" s="524"/>
      <c r="M171" s="524"/>
      <c r="N171" s="524"/>
      <c r="O171" s="524"/>
      <c r="P171" s="524"/>
    </row>
    <row r="172" spans="2:16" ht="15" x14ac:dyDescent="0.25">
      <c r="B172" s="523"/>
      <c r="C172" s="524"/>
      <c r="D172" s="524"/>
      <c r="E172" s="524"/>
      <c r="F172" s="524"/>
      <c r="G172" s="524"/>
      <c r="H172" s="524"/>
      <c r="I172" s="524"/>
      <c r="J172" s="524"/>
      <c r="K172" s="524"/>
      <c r="L172" s="524"/>
      <c r="M172" s="524"/>
      <c r="N172" s="524"/>
      <c r="O172" s="524"/>
      <c r="P172" s="524"/>
    </row>
    <row r="173" spans="2:16" ht="15" x14ac:dyDescent="0.25">
      <c r="B173" s="523"/>
      <c r="C173" s="524"/>
      <c r="D173" s="524"/>
      <c r="E173" s="524"/>
      <c r="F173" s="524"/>
      <c r="G173" s="524"/>
      <c r="H173" s="524"/>
      <c r="I173" s="524"/>
      <c r="J173" s="524"/>
      <c r="K173" s="524"/>
      <c r="L173" s="524"/>
      <c r="M173" s="524"/>
      <c r="N173" s="524"/>
      <c r="O173" s="524"/>
      <c r="P173" s="524"/>
    </row>
    <row r="174" spans="2:16" ht="15" x14ac:dyDescent="0.25">
      <c r="B174" s="523"/>
      <c r="C174" s="524"/>
      <c r="D174" s="524"/>
      <c r="E174" s="524"/>
      <c r="F174" s="524"/>
      <c r="G174" s="524"/>
      <c r="H174" s="524"/>
      <c r="I174" s="524"/>
      <c r="J174" s="524"/>
      <c r="K174" s="524"/>
      <c r="L174" s="524"/>
      <c r="M174" s="524"/>
      <c r="N174" s="524"/>
      <c r="O174" s="524"/>
      <c r="P174" s="524"/>
    </row>
    <row r="175" spans="2:16" ht="15" x14ac:dyDescent="0.25">
      <c r="B175" s="523"/>
      <c r="C175" s="524"/>
      <c r="D175" s="524"/>
      <c r="E175" s="524"/>
      <c r="F175" s="524"/>
      <c r="G175" s="524"/>
      <c r="H175" s="524"/>
      <c r="I175" s="524"/>
      <c r="J175" s="524"/>
      <c r="K175" s="524"/>
      <c r="L175" s="524"/>
      <c r="M175" s="524"/>
      <c r="N175" s="524"/>
      <c r="O175" s="524"/>
      <c r="P175" s="524"/>
    </row>
    <row r="176" spans="2:16" ht="15" x14ac:dyDescent="0.25">
      <c r="B176" s="523"/>
      <c r="C176" s="524"/>
      <c r="D176" s="524"/>
      <c r="E176" s="524"/>
      <c r="F176" s="524"/>
      <c r="G176" s="524"/>
      <c r="H176" s="524"/>
      <c r="I176" s="524"/>
      <c r="J176" s="524"/>
      <c r="K176" s="524"/>
      <c r="L176" s="524"/>
      <c r="M176" s="524"/>
      <c r="N176" s="524"/>
      <c r="O176" s="524"/>
      <c r="P176" s="524"/>
    </row>
    <row r="177" spans="2:16" ht="15" x14ac:dyDescent="0.25">
      <c r="B177" s="523"/>
      <c r="C177" s="524"/>
      <c r="D177" s="524"/>
      <c r="E177" s="524"/>
      <c r="F177" s="524"/>
      <c r="G177" s="524"/>
      <c r="H177" s="524"/>
      <c r="I177" s="524"/>
      <c r="J177" s="524"/>
      <c r="K177" s="524"/>
      <c r="L177" s="524"/>
      <c r="M177" s="524"/>
      <c r="N177" s="524"/>
      <c r="O177" s="524"/>
      <c r="P177" s="524"/>
    </row>
    <row r="178" spans="2:16" ht="15" x14ac:dyDescent="0.25">
      <c r="B178" s="523"/>
      <c r="C178" s="524"/>
      <c r="D178" s="524"/>
      <c r="E178" s="524"/>
      <c r="F178" s="524"/>
      <c r="G178" s="524"/>
      <c r="H178" s="524"/>
      <c r="I178" s="524"/>
      <c r="J178" s="524"/>
      <c r="K178" s="524"/>
      <c r="L178" s="524"/>
      <c r="M178" s="524"/>
      <c r="N178" s="524"/>
      <c r="O178" s="524"/>
      <c r="P178" s="524"/>
    </row>
    <row r="179" spans="2:16" ht="15" x14ac:dyDescent="0.25">
      <c r="B179" s="523"/>
      <c r="C179" s="524"/>
      <c r="D179" s="524"/>
      <c r="E179" s="524"/>
      <c r="F179" s="524"/>
      <c r="G179" s="524"/>
      <c r="H179" s="524"/>
      <c r="I179" s="524"/>
      <c r="J179" s="524"/>
      <c r="K179" s="524"/>
      <c r="L179" s="524"/>
      <c r="M179" s="524"/>
      <c r="N179" s="524"/>
      <c r="O179" s="524"/>
      <c r="P179" s="524"/>
    </row>
    <row r="180" spans="2:16" ht="15" x14ac:dyDescent="0.25">
      <c r="B180" s="523"/>
      <c r="C180" s="524"/>
      <c r="D180" s="524"/>
      <c r="E180" s="524"/>
      <c r="F180" s="524"/>
      <c r="G180" s="524"/>
      <c r="H180" s="524"/>
      <c r="I180" s="524"/>
      <c r="J180" s="524"/>
      <c r="K180" s="524"/>
      <c r="L180" s="524"/>
      <c r="M180" s="524"/>
      <c r="N180" s="524"/>
      <c r="O180" s="524"/>
      <c r="P180" s="524"/>
    </row>
    <row r="181" spans="2:16" ht="15" x14ac:dyDescent="0.25">
      <c r="B181" s="523"/>
      <c r="C181" s="524"/>
      <c r="D181" s="524"/>
      <c r="E181" s="524"/>
      <c r="F181" s="524"/>
      <c r="G181" s="524"/>
      <c r="H181" s="524"/>
      <c r="I181" s="524"/>
      <c r="J181" s="524"/>
      <c r="K181" s="524"/>
      <c r="L181" s="524"/>
      <c r="M181" s="524"/>
      <c r="N181" s="524"/>
      <c r="O181" s="524"/>
      <c r="P181" s="524"/>
    </row>
    <row r="182" spans="2:16" ht="15" x14ac:dyDescent="0.25">
      <c r="B182" s="523"/>
      <c r="C182" s="524"/>
      <c r="D182" s="524"/>
      <c r="E182" s="524"/>
      <c r="F182" s="524"/>
      <c r="G182" s="524"/>
      <c r="H182" s="524"/>
      <c r="I182" s="524"/>
      <c r="J182" s="524"/>
      <c r="K182" s="524"/>
      <c r="L182" s="524"/>
      <c r="M182" s="524"/>
      <c r="N182" s="524"/>
      <c r="O182" s="524"/>
      <c r="P182" s="524"/>
    </row>
    <row r="183" spans="2:16" ht="15" x14ac:dyDescent="0.25">
      <c r="B183" s="523"/>
      <c r="C183" s="524"/>
      <c r="D183" s="524"/>
      <c r="E183" s="524"/>
      <c r="F183" s="524"/>
      <c r="G183" s="524"/>
      <c r="H183" s="524"/>
      <c r="I183" s="524"/>
      <c r="J183" s="524"/>
      <c r="K183" s="524"/>
      <c r="L183" s="524"/>
      <c r="M183" s="524"/>
      <c r="N183" s="524"/>
      <c r="O183" s="524"/>
      <c r="P183" s="524"/>
    </row>
    <row r="184" spans="2:16" ht="15" x14ac:dyDescent="0.25">
      <c r="B184" s="523"/>
      <c r="C184" s="524"/>
      <c r="D184" s="524"/>
      <c r="E184" s="524"/>
      <c r="F184" s="524"/>
      <c r="G184" s="524"/>
      <c r="H184" s="524"/>
      <c r="I184" s="524"/>
      <c r="J184" s="524"/>
      <c r="K184" s="524"/>
      <c r="L184" s="524"/>
      <c r="M184" s="524"/>
      <c r="N184" s="524"/>
      <c r="O184" s="524"/>
      <c r="P184" s="524"/>
    </row>
    <row r="185" spans="2:16" ht="15" x14ac:dyDescent="0.25">
      <c r="B185" s="523"/>
      <c r="C185" s="524"/>
      <c r="D185" s="524"/>
      <c r="E185" s="524"/>
      <c r="F185" s="524"/>
      <c r="G185" s="524"/>
      <c r="H185" s="524"/>
      <c r="I185" s="524"/>
      <c r="J185" s="524"/>
      <c r="K185" s="524"/>
      <c r="L185" s="524"/>
      <c r="M185" s="524"/>
      <c r="N185" s="524"/>
      <c r="O185" s="524"/>
      <c r="P185" s="524"/>
    </row>
    <row r="186" spans="2:16" ht="15" x14ac:dyDescent="0.25">
      <c r="B186" s="523"/>
      <c r="C186" s="524"/>
      <c r="D186" s="524"/>
      <c r="E186" s="524"/>
      <c r="F186" s="524"/>
      <c r="G186" s="524"/>
      <c r="H186" s="524"/>
      <c r="I186" s="524"/>
      <c r="J186" s="524"/>
      <c r="K186" s="524"/>
      <c r="L186" s="524"/>
      <c r="M186" s="524"/>
      <c r="N186" s="524"/>
      <c r="O186" s="524"/>
      <c r="P186" s="524"/>
    </row>
    <row r="187" spans="2:16" ht="15" x14ac:dyDescent="0.25">
      <c r="B187" s="523"/>
      <c r="C187" s="524"/>
      <c r="D187" s="524"/>
      <c r="E187" s="524"/>
      <c r="F187" s="524"/>
      <c r="G187" s="524"/>
      <c r="H187" s="524"/>
      <c r="I187" s="524"/>
      <c r="J187" s="524"/>
      <c r="K187" s="524"/>
      <c r="L187" s="524"/>
      <c r="M187" s="524"/>
      <c r="N187" s="524"/>
      <c r="O187" s="524"/>
      <c r="P187" s="524"/>
    </row>
    <row r="188" spans="2:16" ht="15" x14ac:dyDescent="0.25">
      <c r="B188" s="523"/>
      <c r="C188" s="524"/>
      <c r="D188" s="524"/>
      <c r="E188" s="524"/>
      <c r="F188" s="524"/>
      <c r="G188" s="524"/>
      <c r="H188" s="524"/>
      <c r="I188" s="524"/>
      <c r="J188" s="524"/>
      <c r="K188" s="524"/>
      <c r="L188" s="524"/>
      <c r="M188" s="524"/>
      <c r="N188" s="524"/>
      <c r="O188" s="524"/>
      <c r="P188" s="524"/>
    </row>
    <row r="189" spans="2:16" ht="15" x14ac:dyDescent="0.25">
      <c r="B189" s="523"/>
      <c r="C189" s="524"/>
      <c r="D189" s="524"/>
      <c r="E189" s="524"/>
      <c r="F189" s="524"/>
      <c r="G189" s="524"/>
      <c r="H189" s="524"/>
      <c r="I189" s="524"/>
      <c r="J189" s="524"/>
      <c r="K189" s="524"/>
      <c r="L189" s="524"/>
      <c r="M189" s="524"/>
      <c r="N189" s="524"/>
      <c r="O189" s="524"/>
      <c r="P189" s="524"/>
    </row>
    <row r="190" spans="2:16" ht="15" x14ac:dyDescent="0.25">
      <c r="B190" s="523"/>
      <c r="C190" s="524"/>
      <c r="D190" s="524"/>
      <c r="E190" s="524"/>
      <c r="F190" s="524"/>
      <c r="G190" s="524"/>
      <c r="H190" s="524"/>
      <c r="I190" s="524"/>
      <c r="J190" s="524"/>
      <c r="K190" s="524"/>
      <c r="L190" s="524"/>
      <c r="M190" s="524"/>
      <c r="N190" s="524"/>
      <c r="O190" s="524"/>
      <c r="P190" s="524"/>
    </row>
    <row r="191" spans="2:16" ht="15" x14ac:dyDescent="0.25">
      <c r="B191" s="523"/>
      <c r="C191" s="524"/>
      <c r="D191" s="524"/>
      <c r="E191" s="524"/>
      <c r="F191" s="524"/>
      <c r="G191" s="524"/>
      <c r="H191" s="524"/>
      <c r="I191" s="524"/>
      <c r="J191" s="524"/>
      <c r="K191" s="524"/>
      <c r="L191" s="524"/>
      <c r="M191" s="524"/>
      <c r="N191" s="524"/>
      <c r="O191" s="524"/>
      <c r="P191" s="524"/>
    </row>
    <row r="192" spans="2:16" ht="15" x14ac:dyDescent="0.25">
      <c r="B192" s="523"/>
      <c r="C192" s="524"/>
      <c r="D192" s="524"/>
      <c r="E192" s="524"/>
      <c r="F192" s="524"/>
      <c r="G192" s="524"/>
      <c r="H192" s="524"/>
      <c r="I192" s="524"/>
      <c r="J192" s="524"/>
      <c r="K192" s="524"/>
      <c r="L192" s="524"/>
      <c r="M192" s="524"/>
      <c r="N192" s="524"/>
      <c r="O192" s="524"/>
      <c r="P192" s="524"/>
    </row>
    <row r="193" spans="2:16" ht="15" x14ac:dyDescent="0.25">
      <c r="B193" s="523"/>
      <c r="C193" s="524"/>
      <c r="D193" s="524"/>
      <c r="E193" s="524"/>
      <c r="F193" s="524"/>
      <c r="G193" s="524"/>
      <c r="H193" s="524"/>
      <c r="I193" s="524"/>
      <c r="J193" s="524"/>
      <c r="K193" s="524"/>
      <c r="L193" s="524"/>
      <c r="M193" s="524"/>
      <c r="N193" s="524"/>
      <c r="O193" s="524"/>
      <c r="P193" s="524"/>
    </row>
    <row r="194" spans="2:16" ht="15" x14ac:dyDescent="0.25">
      <c r="B194" s="523"/>
      <c r="C194" s="524"/>
      <c r="D194" s="524"/>
      <c r="E194" s="524"/>
      <c r="F194" s="524"/>
      <c r="G194" s="524"/>
      <c r="H194" s="524"/>
      <c r="I194" s="524"/>
      <c r="J194" s="524"/>
      <c r="K194" s="524"/>
      <c r="L194" s="524"/>
      <c r="M194" s="524"/>
      <c r="N194" s="524"/>
      <c r="O194" s="524"/>
      <c r="P194" s="524"/>
    </row>
    <row r="195" spans="2:16" ht="15" x14ac:dyDescent="0.25">
      <c r="B195" s="523"/>
      <c r="C195" s="524"/>
      <c r="D195" s="524"/>
      <c r="E195" s="524"/>
      <c r="F195" s="524"/>
      <c r="G195" s="524"/>
      <c r="H195" s="524"/>
      <c r="I195" s="524"/>
      <c r="J195" s="524"/>
      <c r="K195" s="524"/>
      <c r="L195" s="524"/>
      <c r="M195" s="524"/>
      <c r="N195" s="524"/>
      <c r="O195" s="524"/>
      <c r="P195" s="524"/>
    </row>
    <row r="196" spans="2:16" ht="15" x14ac:dyDescent="0.25">
      <c r="B196" s="523"/>
      <c r="C196" s="524"/>
      <c r="D196" s="524"/>
      <c r="E196" s="524"/>
      <c r="F196" s="524"/>
      <c r="G196" s="524"/>
      <c r="H196" s="524"/>
      <c r="I196" s="524"/>
      <c r="J196" s="524"/>
      <c r="K196" s="524"/>
      <c r="L196" s="524"/>
      <c r="M196" s="524"/>
      <c r="N196" s="524"/>
      <c r="O196" s="524"/>
      <c r="P196" s="524"/>
    </row>
    <row r="197" spans="2:16" x14ac:dyDescent="0.2">
      <c r="B197" s="227"/>
      <c r="C197" s="211"/>
      <c r="D197" s="211"/>
      <c r="E197" s="211"/>
      <c r="F197" s="211"/>
      <c r="G197" s="211"/>
      <c r="H197" s="211"/>
      <c r="I197" s="211"/>
      <c r="J197" s="211"/>
      <c r="K197" s="211"/>
      <c r="L197" s="211"/>
      <c r="M197" s="211"/>
      <c r="N197" s="211"/>
      <c r="O197" s="211"/>
      <c r="P197" s="211"/>
    </row>
    <row r="198" spans="2:16" x14ac:dyDescent="0.2">
      <c r="B198" s="227"/>
      <c r="C198" s="211"/>
      <c r="D198" s="211"/>
      <c r="E198" s="211"/>
      <c r="F198" s="211"/>
      <c r="G198" s="211"/>
      <c r="H198" s="211"/>
      <c r="I198" s="211"/>
      <c r="J198" s="211"/>
      <c r="K198" s="211"/>
      <c r="L198" s="211"/>
      <c r="M198" s="211"/>
      <c r="N198" s="211"/>
      <c r="O198" s="211"/>
      <c r="P198" s="211"/>
    </row>
    <row r="199" spans="2:16" x14ac:dyDescent="0.2">
      <c r="B199" s="227"/>
      <c r="C199" s="211"/>
      <c r="D199" s="211"/>
      <c r="E199" s="211"/>
      <c r="F199" s="211"/>
      <c r="G199" s="211"/>
      <c r="H199" s="211"/>
      <c r="I199" s="211"/>
      <c r="J199" s="211"/>
      <c r="K199" s="211"/>
      <c r="L199" s="211"/>
      <c r="M199" s="211"/>
      <c r="N199" s="211"/>
      <c r="O199" s="211"/>
      <c r="P199" s="211"/>
    </row>
    <row r="200" spans="2:16" x14ac:dyDescent="0.2">
      <c r="B200" s="227"/>
      <c r="C200" s="211"/>
      <c r="D200" s="211"/>
      <c r="E200" s="211"/>
      <c r="F200" s="211"/>
      <c r="G200" s="211"/>
      <c r="H200" s="211"/>
      <c r="I200" s="211"/>
      <c r="J200" s="211"/>
      <c r="K200" s="211"/>
      <c r="L200" s="211"/>
      <c r="M200" s="211"/>
      <c r="N200" s="211"/>
      <c r="O200" s="211"/>
      <c r="P200" s="211"/>
    </row>
    <row r="201" spans="2:16" x14ac:dyDescent="0.2">
      <c r="B201" s="227"/>
      <c r="C201" s="211"/>
      <c r="D201" s="211"/>
      <c r="E201" s="211"/>
      <c r="F201" s="211"/>
      <c r="G201" s="211"/>
      <c r="H201" s="211"/>
      <c r="I201" s="211"/>
      <c r="J201" s="211"/>
      <c r="K201" s="211"/>
      <c r="L201" s="211"/>
      <c r="M201" s="211"/>
      <c r="N201" s="211"/>
      <c r="O201" s="211"/>
      <c r="P201" s="211"/>
    </row>
    <row r="202" spans="2:16" x14ac:dyDescent="0.2">
      <c r="B202" s="227"/>
      <c r="C202" s="211"/>
      <c r="D202" s="211"/>
      <c r="E202" s="211"/>
      <c r="F202" s="211"/>
      <c r="G202" s="211"/>
      <c r="H202" s="211"/>
      <c r="I202" s="211"/>
      <c r="J202" s="211"/>
      <c r="K202" s="211"/>
      <c r="L202" s="211"/>
      <c r="M202" s="211"/>
      <c r="N202" s="211"/>
      <c r="O202" s="211"/>
      <c r="P202" s="211"/>
    </row>
    <row r="203" spans="2:16" x14ac:dyDescent="0.2">
      <c r="B203" s="227"/>
      <c r="C203" s="211"/>
      <c r="D203" s="211"/>
      <c r="E203" s="211"/>
      <c r="F203" s="211"/>
      <c r="G203" s="211"/>
      <c r="H203" s="211"/>
      <c r="I203" s="211"/>
      <c r="J203" s="211"/>
      <c r="K203" s="211"/>
      <c r="L203" s="211"/>
      <c r="M203" s="211"/>
      <c r="N203" s="211"/>
      <c r="O203" s="211"/>
      <c r="P203" s="211"/>
    </row>
    <row r="204" spans="2:16" x14ac:dyDescent="0.2">
      <c r="B204" s="227"/>
      <c r="C204" s="211"/>
      <c r="D204" s="211"/>
      <c r="E204" s="211"/>
      <c r="F204" s="211"/>
      <c r="G204" s="211"/>
      <c r="H204" s="211"/>
      <c r="I204" s="211"/>
      <c r="J204" s="211"/>
      <c r="K204" s="211"/>
      <c r="L204" s="211"/>
      <c r="M204" s="211"/>
      <c r="N204" s="211"/>
      <c r="O204" s="211"/>
      <c r="P204" s="211"/>
    </row>
    <row r="205" spans="2:16" x14ac:dyDescent="0.2">
      <c r="B205" s="227"/>
      <c r="C205" s="211"/>
      <c r="D205" s="211"/>
      <c r="E205" s="211"/>
      <c r="F205" s="211"/>
      <c r="G205" s="211"/>
      <c r="H205" s="211"/>
      <c r="I205" s="211"/>
      <c r="J205" s="211"/>
      <c r="K205" s="211"/>
      <c r="L205" s="211"/>
      <c r="M205" s="211"/>
      <c r="N205" s="211"/>
      <c r="O205" s="211"/>
      <c r="P205" s="211"/>
    </row>
    <row r="206" spans="2:16" x14ac:dyDescent="0.2">
      <c r="B206" s="227"/>
      <c r="C206" s="211"/>
      <c r="D206" s="211"/>
      <c r="E206" s="211"/>
      <c r="F206" s="211"/>
      <c r="G206" s="211"/>
      <c r="H206" s="211"/>
      <c r="I206" s="211"/>
      <c r="J206" s="211"/>
      <c r="K206" s="211"/>
      <c r="L206" s="211"/>
      <c r="M206" s="211"/>
      <c r="N206" s="211"/>
      <c r="O206" s="211"/>
      <c r="P206" s="211"/>
    </row>
    <row r="207" spans="2:16" x14ac:dyDescent="0.2">
      <c r="B207" s="227"/>
      <c r="C207" s="211"/>
      <c r="D207" s="211"/>
      <c r="E207" s="211"/>
      <c r="F207" s="211"/>
      <c r="G207" s="211"/>
      <c r="H207" s="211"/>
      <c r="I207" s="211"/>
      <c r="J207" s="211"/>
      <c r="K207" s="211"/>
      <c r="L207" s="211"/>
      <c r="M207" s="211"/>
      <c r="N207" s="211"/>
      <c r="O207" s="211"/>
      <c r="P207" s="211"/>
    </row>
    <row r="208" spans="2:16" x14ac:dyDescent="0.2">
      <c r="B208" s="227"/>
      <c r="C208" s="211"/>
      <c r="D208" s="211"/>
      <c r="E208" s="211"/>
      <c r="F208" s="211"/>
      <c r="G208" s="211"/>
      <c r="H208" s="211"/>
      <c r="I208" s="211"/>
      <c r="J208" s="211"/>
      <c r="K208" s="211"/>
      <c r="L208" s="211"/>
      <c r="M208" s="211"/>
      <c r="N208" s="211"/>
      <c r="O208" s="211"/>
      <c r="P208" s="211"/>
    </row>
    <row r="209" spans="2:16" x14ac:dyDescent="0.2">
      <c r="B209" s="227"/>
      <c r="C209" s="211"/>
      <c r="D209" s="211"/>
      <c r="E209" s="211"/>
      <c r="F209" s="211"/>
      <c r="G209" s="211"/>
      <c r="H209" s="211"/>
      <c r="I209" s="211"/>
      <c r="J209" s="211"/>
      <c r="K209" s="211"/>
      <c r="L209" s="211"/>
      <c r="M209" s="211"/>
      <c r="N209" s="211"/>
      <c r="O209" s="211"/>
      <c r="P209" s="211"/>
    </row>
    <row r="210" spans="2:16" x14ac:dyDescent="0.2">
      <c r="B210" s="227"/>
      <c r="C210" s="211"/>
      <c r="D210" s="211"/>
      <c r="E210" s="211"/>
      <c r="F210" s="211"/>
      <c r="G210" s="211"/>
      <c r="H210" s="211"/>
      <c r="I210" s="211"/>
      <c r="J210" s="211"/>
      <c r="K210" s="211"/>
      <c r="L210" s="211"/>
      <c r="M210" s="211"/>
      <c r="N210" s="211"/>
      <c r="O210" s="211"/>
      <c r="P210" s="211"/>
    </row>
    <row r="211" spans="2:16" x14ac:dyDescent="0.2">
      <c r="B211" s="227"/>
      <c r="C211" s="211"/>
      <c r="D211" s="211"/>
      <c r="E211" s="211"/>
      <c r="F211" s="211"/>
      <c r="G211" s="211"/>
      <c r="H211" s="211"/>
      <c r="I211" s="211"/>
      <c r="J211" s="211"/>
      <c r="K211" s="211"/>
      <c r="L211" s="211"/>
      <c r="M211" s="211"/>
      <c r="N211" s="211"/>
      <c r="O211" s="211"/>
      <c r="P211" s="211"/>
    </row>
    <row r="212" spans="2:16" x14ac:dyDescent="0.2">
      <c r="B212" s="227"/>
      <c r="C212" s="211"/>
      <c r="D212" s="211"/>
      <c r="E212" s="211"/>
      <c r="F212" s="211"/>
      <c r="G212" s="211"/>
      <c r="H212" s="211"/>
      <c r="I212" s="211"/>
      <c r="J212" s="211"/>
      <c r="K212" s="211"/>
      <c r="L212" s="211"/>
      <c r="M212" s="211"/>
      <c r="N212" s="211"/>
      <c r="O212" s="211"/>
      <c r="P212" s="211"/>
    </row>
    <row r="213" spans="2:16" x14ac:dyDescent="0.2">
      <c r="B213" s="227"/>
      <c r="C213" s="211"/>
      <c r="D213" s="211"/>
      <c r="E213" s="211"/>
      <c r="F213" s="211"/>
      <c r="G213" s="211"/>
      <c r="H213" s="211"/>
      <c r="I213" s="211"/>
      <c r="J213" s="211"/>
      <c r="K213" s="211"/>
      <c r="L213" s="211"/>
      <c r="M213" s="211"/>
      <c r="N213" s="211"/>
      <c r="O213" s="211"/>
      <c r="P213" s="211"/>
    </row>
    <row r="214" spans="2:16" x14ac:dyDescent="0.2">
      <c r="B214" s="227"/>
      <c r="C214" s="211"/>
      <c r="D214" s="211"/>
      <c r="E214" s="211"/>
      <c r="F214" s="211"/>
      <c r="G214" s="211"/>
      <c r="H214" s="211"/>
      <c r="I214" s="211"/>
      <c r="J214" s="211"/>
      <c r="K214" s="211"/>
      <c r="L214" s="211"/>
      <c r="M214" s="211"/>
      <c r="N214" s="211"/>
      <c r="O214" s="211"/>
      <c r="P214" s="211"/>
    </row>
    <row r="215" spans="2:16" x14ac:dyDescent="0.2">
      <c r="B215" s="227"/>
      <c r="C215" s="211"/>
      <c r="D215" s="211"/>
      <c r="E215" s="211"/>
      <c r="F215" s="211"/>
      <c r="G215" s="211"/>
      <c r="H215" s="211"/>
      <c r="I215" s="211"/>
      <c r="J215" s="211"/>
      <c r="K215" s="211"/>
      <c r="L215" s="211"/>
      <c r="M215" s="211"/>
      <c r="N215" s="211"/>
      <c r="O215" s="211"/>
      <c r="P215" s="211"/>
    </row>
    <row r="216" spans="2:16" x14ac:dyDescent="0.2">
      <c r="B216" s="227"/>
      <c r="C216" s="211"/>
      <c r="D216" s="211"/>
      <c r="E216" s="211"/>
      <c r="F216" s="211"/>
      <c r="G216" s="211"/>
      <c r="H216" s="211"/>
      <c r="I216" s="211"/>
      <c r="J216" s="211"/>
      <c r="K216" s="211"/>
      <c r="L216" s="211"/>
      <c r="M216" s="211"/>
      <c r="N216" s="211"/>
      <c r="O216" s="211"/>
      <c r="P216" s="211"/>
    </row>
    <row r="217" spans="2:16" x14ac:dyDescent="0.2">
      <c r="B217" s="227"/>
      <c r="C217" s="211"/>
      <c r="D217" s="211"/>
      <c r="E217" s="211"/>
      <c r="F217" s="211"/>
      <c r="G217" s="211"/>
      <c r="H217" s="211"/>
      <c r="I217" s="211"/>
      <c r="J217" s="211"/>
      <c r="K217" s="211"/>
      <c r="L217" s="211"/>
      <c r="M217" s="211"/>
      <c r="N217" s="211"/>
      <c r="O217" s="211"/>
      <c r="P217" s="211"/>
    </row>
    <row r="218" spans="2:16" x14ac:dyDescent="0.2">
      <c r="B218" s="227"/>
      <c r="C218" s="211"/>
      <c r="D218" s="211"/>
      <c r="E218" s="211"/>
      <c r="F218" s="211"/>
      <c r="G218" s="211"/>
      <c r="H218" s="211"/>
      <c r="I218" s="211"/>
      <c r="J218" s="211"/>
      <c r="K218" s="211"/>
      <c r="L218" s="211"/>
      <c r="M218" s="211"/>
      <c r="N218" s="211"/>
      <c r="O218" s="211"/>
      <c r="P218" s="211"/>
    </row>
    <row r="219" spans="2:16" x14ac:dyDescent="0.2">
      <c r="B219" s="227"/>
      <c r="C219" s="211"/>
      <c r="D219" s="211"/>
      <c r="E219" s="211"/>
      <c r="F219" s="211"/>
      <c r="G219" s="211"/>
      <c r="H219" s="211"/>
      <c r="I219" s="211"/>
      <c r="J219" s="211"/>
      <c r="K219" s="211"/>
      <c r="L219" s="211"/>
      <c r="M219" s="211"/>
      <c r="N219" s="211"/>
      <c r="O219" s="211"/>
      <c r="P219" s="211"/>
    </row>
    <row r="220" spans="2:16" x14ac:dyDescent="0.2">
      <c r="B220" s="227"/>
      <c r="C220" s="211"/>
      <c r="D220" s="211"/>
      <c r="E220" s="211"/>
      <c r="F220" s="211"/>
      <c r="G220" s="211"/>
      <c r="H220" s="211"/>
      <c r="I220" s="211"/>
      <c r="J220" s="211"/>
      <c r="K220" s="211"/>
      <c r="L220" s="211"/>
      <c r="M220" s="211"/>
      <c r="N220" s="211"/>
      <c r="O220" s="211"/>
      <c r="P220" s="211"/>
    </row>
    <row r="221" spans="2:16" x14ac:dyDescent="0.2">
      <c r="B221" s="227"/>
      <c r="C221" s="211"/>
      <c r="D221" s="211"/>
      <c r="E221" s="211"/>
      <c r="F221" s="211"/>
      <c r="G221" s="211"/>
      <c r="H221" s="211"/>
      <c r="I221" s="211"/>
      <c r="J221" s="211"/>
      <c r="K221" s="211"/>
      <c r="L221" s="211"/>
      <c r="M221" s="211"/>
      <c r="N221" s="211"/>
      <c r="O221" s="211"/>
      <c r="P221" s="211"/>
    </row>
    <row r="222" spans="2:16" x14ac:dyDescent="0.2">
      <c r="B222" s="227"/>
      <c r="C222" s="211"/>
      <c r="D222" s="211"/>
      <c r="E222" s="211"/>
      <c r="F222" s="211"/>
      <c r="G222" s="211"/>
      <c r="H222" s="211"/>
      <c r="I222" s="211"/>
      <c r="J222" s="211"/>
      <c r="K222" s="211"/>
      <c r="L222" s="211"/>
      <c r="M222" s="211"/>
      <c r="N222" s="211"/>
      <c r="O222" s="211"/>
      <c r="P222" s="211"/>
    </row>
    <row r="223" spans="2:16" x14ac:dyDescent="0.2">
      <c r="B223" s="227"/>
      <c r="C223" s="211"/>
      <c r="D223" s="211"/>
      <c r="E223" s="211"/>
      <c r="F223" s="211"/>
      <c r="G223" s="211"/>
      <c r="H223" s="211"/>
      <c r="I223" s="211"/>
      <c r="J223" s="211"/>
      <c r="K223" s="211"/>
      <c r="L223" s="211"/>
      <c r="M223" s="211"/>
      <c r="N223" s="211"/>
      <c r="O223" s="211"/>
      <c r="P223" s="211"/>
    </row>
    <row r="224" spans="2:16" x14ac:dyDescent="0.2">
      <c r="B224" s="227"/>
      <c r="C224" s="211"/>
      <c r="D224" s="211"/>
      <c r="E224" s="211"/>
      <c r="F224" s="211"/>
      <c r="G224" s="211"/>
      <c r="H224" s="211"/>
      <c r="I224" s="211"/>
      <c r="J224" s="211"/>
      <c r="K224" s="211"/>
      <c r="L224" s="211"/>
      <c r="M224" s="211"/>
      <c r="N224" s="211"/>
      <c r="O224" s="211"/>
      <c r="P224" s="211"/>
    </row>
    <row r="225" spans="2:16" x14ac:dyDescent="0.2">
      <c r="B225" s="227"/>
      <c r="C225" s="211"/>
      <c r="D225" s="211"/>
      <c r="E225" s="211"/>
      <c r="F225" s="211"/>
      <c r="G225" s="211"/>
      <c r="H225" s="211"/>
      <c r="I225" s="211"/>
      <c r="J225" s="211"/>
      <c r="K225" s="211"/>
      <c r="L225" s="211"/>
      <c r="M225" s="211"/>
      <c r="N225" s="211"/>
      <c r="O225" s="211"/>
      <c r="P225" s="211"/>
    </row>
    <row r="226" spans="2:16" x14ac:dyDescent="0.2">
      <c r="B226" s="227"/>
      <c r="C226" s="211"/>
      <c r="D226" s="211"/>
      <c r="E226" s="211"/>
      <c r="F226" s="211"/>
      <c r="G226" s="211"/>
      <c r="H226" s="211"/>
      <c r="I226" s="211"/>
      <c r="J226" s="211"/>
      <c r="K226" s="211"/>
      <c r="L226" s="211"/>
      <c r="M226" s="211"/>
      <c r="N226" s="211"/>
      <c r="O226" s="211"/>
      <c r="P226" s="211"/>
    </row>
    <row r="227" spans="2:16" x14ac:dyDescent="0.2">
      <c r="B227" s="227"/>
      <c r="C227" s="211"/>
      <c r="D227" s="211"/>
      <c r="E227" s="211"/>
      <c r="F227" s="211"/>
      <c r="G227" s="211"/>
      <c r="H227" s="211"/>
      <c r="I227" s="211"/>
      <c r="J227" s="211"/>
      <c r="K227" s="211"/>
      <c r="L227" s="211"/>
      <c r="M227" s="211"/>
      <c r="N227" s="211"/>
      <c r="O227" s="211"/>
      <c r="P227" s="211"/>
    </row>
    <row r="228" spans="2:16" x14ac:dyDescent="0.2">
      <c r="B228" s="227"/>
      <c r="C228" s="211"/>
      <c r="D228" s="211"/>
      <c r="E228" s="211"/>
      <c r="F228" s="211"/>
      <c r="G228" s="211"/>
      <c r="H228" s="211"/>
      <c r="I228" s="211"/>
      <c r="J228" s="211"/>
      <c r="K228" s="211"/>
      <c r="L228" s="211"/>
      <c r="M228" s="211"/>
      <c r="N228" s="211"/>
      <c r="O228" s="211"/>
      <c r="P228" s="211"/>
    </row>
    <row r="229" spans="2:16" x14ac:dyDescent="0.2">
      <c r="B229" s="227"/>
      <c r="C229" s="211"/>
      <c r="D229" s="211"/>
      <c r="E229" s="211"/>
      <c r="F229" s="211"/>
      <c r="G229" s="211"/>
      <c r="H229" s="211"/>
      <c r="I229" s="211"/>
      <c r="J229" s="211"/>
      <c r="K229" s="211"/>
      <c r="L229" s="211"/>
      <c r="M229" s="211"/>
      <c r="N229" s="211"/>
      <c r="O229" s="211"/>
      <c r="P229" s="211"/>
    </row>
    <row r="230" spans="2:16" x14ac:dyDescent="0.2">
      <c r="B230" s="227"/>
      <c r="C230" s="211"/>
      <c r="D230" s="211"/>
      <c r="E230" s="211"/>
      <c r="F230" s="211"/>
      <c r="G230" s="211"/>
      <c r="H230" s="211"/>
      <c r="I230" s="211"/>
      <c r="J230" s="211"/>
      <c r="K230" s="211"/>
      <c r="L230" s="211"/>
      <c r="M230" s="211"/>
      <c r="N230" s="211"/>
      <c r="O230" s="211"/>
      <c r="P230" s="211"/>
    </row>
    <row r="231" spans="2:16" x14ac:dyDescent="0.2">
      <c r="B231" s="227"/>
      <c r="C231" s="211"/>
      <c r="D231" s="211"/>
      <c r="E231" s="211"/>
      <c r="F231" s="211"/>
      <c r="G231" s="211"/>
      <c r="H231" s="211"/>
      <c r="I231" s="211"/>
      <c r="J231" s="211"/>
      <c r="K231" s="211"/>
      <c r="L231" s="211"/>
      <c r="M231" s="211"/>
      <c r="N231" s="211"/>
      <c r="O231" s="211"/>
      <c r="P231" s="211"/>
    </row>
    <row r="232" spans="2:16" x14ac:dyDescent="0.2">
      <c r="B232" s="227"/>
      <c r="C232" s="211"/>
      <c r="D232" s="211"/>
      <c r="E232" s="211"/>
      <c r="F232" s="211"/>
      <c r="G232" s="211"/>
      <c r="H232" s="211"/>
      <c r="I232" s="211"/>
      <c r="J232" s="211"/>
      <c r="K232" s="211"/>
      <c r="L232" s="211"/>
      <c r="M232" s="211"/>
      <c r="N232" s="211"/>
      <c r="O232" s="211"/>
      <c r="P232" s="211"/>
    </row>
    <row r="233" spans="2:16" x14ac:dyDescent="0.2">
      <c r="B233" s="227"/>
      <c r="C233" s="211"/>
      <c r="D233" s="211"/>
      <c r="E233" s="211"/>
      <c r="F233" s="211"/>
      <c r="G233" s="211"/>
      <c r="H233" s="211"/>
      <c r="I233" s="211"/>
      <c r="J233" s="211"/>
      <c r="K233" s="211"/>
      <c r="L233" s="211"/>
      <c r="M233" s="211"/>
      <c r="N233" s="211"/>
      <c r="O233" s="211"/>
      <c r="P233" s="211"/>
    </row>
    <row r="234" spans="2:16" x14ac:dyDescent="0.2">
      <c r="B234" s="227"/>
      <c r="C234" s="211"/>
      <c r="D234" s="211"/>
      <c r="E234" s="211"/>
      <c r="F234" s="211"/>
      <c r="G234" s="211"/>
      <c r="H234" s="211"/>
      <c r="I234" s="211"/>
      <c r="J234" s="211"/>
      <c r="K234" s="211"/>
      <c r="L234" s="211"/>
      <c r="M234" s="211"/>
      <c r="N234" s="211"/>
      <c r="O234" s="211"/>
      <c r="P234" s="211"/>
    </row>
    <row r="235" spans="2:16" x14ac:dyDescent="0.2">
      <c r="B235" s="227"/>
      <c r="C235" s="211"/>
      <c r="D235" s="211"/>
      <c r="E235" s="211"/>
      <c r="F235" s="211"/>
      <c r="G235" s="211"/>
      <c r="H235" s="211"/>
      <c r="I235" s="211"/>
      <c r="J235" s="211"/>
      <c r="K235" s="211"/>
      <c r="L235" s="211"/>
      <c r="M235" s="211"/>
      <c r="N235" s="211"/>
      <c r="O235" s="211"/>
      <c r="P235" s="211"/>
    </row>
    <row r="236" spans="2:16" x14ac:dyDescent="0.2">
      <c r="B236" s="227"/>
      <c r="C236" s="211"/>
      <c r="D236" s="211"/>
      <c r="E236" s="211"/>
      <c r="F236" s="211"/>
      <c r="G236" s="211"/>
      <c r="H236" s="211"/>
      <c r="I236" s="211"/>
      <c r="J236" s="211"/>
      <c r="K236" s="211"/>
      <c r="L236" s="211"/>
      <c r="M236" s="211"/>
      <c r="N236" s="211"/>
      <c r="O236" s="211"/>
      <c r="P236" s="211"/>
    </row>
    <row r="237" spans="2:16" x14ac:dyDescent="0.2">
      <c r="B237" s="227"/>
      <c r="C237" s="211"/>
      <c r="D237" s="211"/>
      <c r="E237" s="211"/>
      <c r="F237" s="211"/>
      <c r="G237" s="211"/>
      <c r="H237" s="211"/>
      <c r="I237" s="211"/>
      <c r="J237" s="211"/>
      <c r="K237" s="211"/>
      <c r="L237" s="211"/>
      <c r="M237" s="211"/>
      <c r="N237" s="211"/>
      <c r="O237" s="211"/>
      <c r="P237" s="211"/>
    </row>
    <row r="238" spans="2:16" x14ac:dyDescent="0.2">
      <c r="B238" s="227"/>
      <c r="C238" s="211"/>
      <c r="D238" s="211"/>
      <c r="E238" s="211"/>
      <c r="F238" s="211"/>
      <c r="G238" s="211"/>
      <c r="H238" s="211"/>
      <c r="I238" s="211"/>
      <c r="J238" s="211"/>
      <c r="K238" s="211"/>
      <c r="L238" s="211"/>
      <c r="M238" s="211"/>
      <c r="N238" s="211"/>
      <c r="O238" s="211"/>
      <c r="P238" s="211"/>
    </row>
    <row r="239" spans="2:16" x14ac:dyDescent="0.2">
      <c r="B239" s="227"/>
      <c r="C239" s="211"/>
      <c r="D239" s="211"/>
      <c r="E239" s="211"/>
      <c r="F239" s="211"/>
      <c r="G239" s="211"/>
      <c r="H239" s="211"/>
      <c r="I239" s="211"/>
      <c r="J239" s="211"/>
      <c r="K239" s="211"/>
      <c r="L239" s="211"/>
      <c r="M239" s="211"/>
      <c r="N239" s="211"/>
      <c r="O239" s="211"/>
      <c r="P239" s="211"/>
    </row>
    <row r="240" spans="2:16" x14ac:dyDescent="0.2">
      <c r="B240" s="227"/>
      <c r="C240" s="211"/>
      <c r="D240" s="211"/>
      <c r="E240" s="211"/>
      <c r="F240" s="211"/>
      <c r="G240" s="211"/>
      <c r="H240" s="211"/>
      <c r="I240" s="211"/>
      <c r="J240" s="211"/>
      <c r="K240" s="211"/>
      <c r="L240" s="211"/>
      <c r="M240" s="211"/>
      <c r="N240" s="211"/>
      <c r="O240" s="211"/>
      <c r="P240" s="211"/>
    </row>
    <row r="241" spans="2:16" x14ac:dyDescent="0.2">
      <c r="B241" s="227"/>
      <c r="C241" s="211"/>
      <c r="D241" s="211"/>
      <c r="E241" s="211"/>
      <c r="F241" s="211"/>
      <c r="G241" s="211"/>
      <c r="H241" s="211"/>
      <c r="I241" s="211"/>
      <c r="J241" s="211"/>
      <c r="K241" s="211"/>
      <c r="L241" s="211"/>
      <c r="M241" s="211"/>
      <c r="N241" s="211"/>
      <c r="O241" s="211"/>
      <c r="P241" s="211"/>
    </row>
    <row r="242" spans="2:16" x14ac:dyDescent="0.2">
      <c r="B242" s="227"/>
      <c r="C242" s="211"/>
      <c r="D242" s="211"/>
      <c r="E242" s="211"/>
      <c r="F242" s="211"/>
      <c r="G242" s="211"/>
      <c r="H242" s="211"/>
      <c r="I242" s="211"/>
      <c r="J242" s="211"/>
      <c r="K242" s="211"/>
      <c r="L242" s="211"/>
      <c r="M242" s="211"/>
      <c r="N242" s="211"/>
      <c r="O242" s="211"/>
      <c r="P242" s="211"/>
    </row>
    <row r="243" spans="2:16" x14ac:dyDescent="0.2">
      <c r="B243" s="227"/>
      <c r="C243" s="211"/>
      <c r="D243" s="211"/>
      <c r="E243" s="211"/>
      <c r="F243" s="211"/>
      <c r="G243" s="211"/>
      <c r="H243" s="211"/>
      <c r="I243" s="211"/>
      <c r="J243" s="211"/>
      <c r="K243" s="211"/>
      <c r="L243" s="211"/>
      <c r="M243" s="211"/>
      <c r="N243" s="211"/>
      <c r="O243" s="211"/>
      <c r="P243" s="211"/>
    </row>
    <row r="244" spans="2:16" x14ac:dyDescent="0.2">
      <c r="B244" s="227"/>
      <c r="C244" s="211"/>
      <c r="D244" s="211"/>
      <c r="E244" s="211"/>
      <c r="F244" s="211"/>
      <c r="G244" s="211"/>
      <c r="H244" s="211"/>
      <c r="I244" s="211"/>
      <c r="J244" s="211"/>
      <c r="K244" s="211"/>
      <c r="L244" s="211"/>
      <c r="M244" s="211"/>
      <c r="N244" s="211"/>
      <c r="O244" s="211"/>
      <c r="P244" s="211"/>
    </row>
    <row r="245" spans="2:16" x14ac:dyDescent="0.2">
      <c r="B245" s="227"/>
      <c r="C245" s="211"/>
      <c r="D245" s="211"/>
      <c r="E245" s="211"/>
      <c r="F245" s="211"/>
      <c r="G245" s="211"/>
      <c r="H245" s="211"/>
      <c r="I245" s="211"/>
      <c r="J245" s="211"/>
      <c r="K245" s="211"/>
      <c r="L245" s="211"/>
      <c r="M245" s="211"/>
      <c r="N245" s="211"/>
      <c r="O245" s="211"/>
      <c r="P245" s="211"/>
    </row>
    <row r="246" spans="2:16" x14ac:dyDescent="0.2">
      <c r="B246" s="227"/>
      <c r="C246" s="211"/>
      <c r="D246" s="211"/>
      <c r="E246" s="211"/>
      <c r="F246" s="211"/>
      <c r="G246" s="211"/>
      <c r="H246" s="211"/>
      <c r="I246" s="211"/>
      <c r="J246" s="211"/>
      <c r="K246" s="211"/>
      <c r="L246" s="211"/>
      <c r="M246" s="211"/>
      <c r="N246" s="211"/>
      <c r="O246" s="211"/>
      <c r="P246" s="211"/>
    </row>
    <row r="247" spans="2:16" x14ac:dyDescent="0.2">
      <c r="B247" s="227"/>
      <c r="C247" s="211"/>
      <c r="D247" s="211"/>
      <c r="E247" s="211"/>
      <c r="F247" s="211"/>
      <c r="G247" s="211"/>
      <c r="H247" s="211"/>
      <c r="I247" s="211"/>
      <c r="J247" s="211"/>
      <c r="K247" s="211"/>
      <c r="L247" s="211"/>
      <c r="M247" s="211"/>
      <c r="N247" s="211"/>
      <c r="O247" s="211"/>
      <c r="P247" s="211"/>
    </row>
    <row r="248" spans="2:16" x14ac:dyDescent="0.2">
      <c r="B248" s="227"/>
      <c r="C248" s="211"/>
      <c r="D248" s="211"/>
      <c r="E248" s="211"/>
      <c r="F248" s="211"/>
      <c r="G248" s="211"/>
      <c r="H248" s="211"/>
      <c r="I248" s="211"/>
      <c r="J248" s="211"/>
      <c r="K248" s="211"/>
      <c r="L248" s="211"/>
      <c r="M248" s="211"/>
      <c r="N248" s="211"/>
      <c r="O248" s="211"/>
      <c r="P248" s="211"/>
    </row>
    <row r="249" spans="2:16" x14ac:dyDescent="0.2">
      <c r="B249" s="227"/>
      <c r="C249" s="211"/>
      <c r="D249" s="211"/>
      <c r="E249" s="211"/>
      <c r="F249" s="211"/>
      <c r="G249" s="211"/>
      <c r="H249" s="211"/>
      <c r="I249" s="211"/>
      <c r="J249" s="211"/>
      <c r="K249" s="211"/>
      <c r="L249" s="211"/>
      <c r="M249" s="211"/>
      <c r="N249" s="211"/>
      <c r="O249" s="211"/>
      <c r="P249" s="211"/>
    </row>
    <row r="250" spans="2:16" x14ac:dyDescent="0.2">
      <c r="B250" s="227"/>
      <c r="C250" s="211"/>
      <c r="D250" s="211"/>
      <c r="E250" s="211"/>
      <c r="F250" s="211"/>
      <c r="G250" s="211"/>
      <c r="H250" s="211"/>
      <c r="I250" s="211"/>
      <c r="J250" s="211"/>
      <c r="K250" s="211"/>
      <c r="L250" s="211"/>
      <c r="M250" s="211"/>
      <c r="N250" s="211"/>
      <c r="O250" s="211"/>
      <c r="P250" s="211"/>
    </row>
    <row r="251" spans="2:16" x14ac:dyDescent="0.2">
      <c r="B251" s="227"/>
      <c r="C251" s="211"/>
      <c r="D251" s="211"/>
      <c r="E251" s="211"/>
      <c r="F251" s="211"/>
      <c r="G251" s="211"/>
      <c r="H251" s="211"/>
      <c r="I251" s="211"/>
      <c r="J251" s="211"/>
      <c r="K251" s="211"/>
      <c r="L251" s="211"/>
      <c r="M251" s="211"/>
      <c r="N251" s="211"/>
      <c r="O251" s="211"/>
      <c r="P251" s="211"/>
    </row>
    <row r="252" spans="2:16" x14ac:dyDescent="0.2">
      <c r="B252" s="227"/>
      <c r="C252" s="211"/>
      <c r="D252" s="211"/>
      <c r="E252" s="211"/>
      <c r="F252" s="211"/>
      <c r="G252" s="211"/>
      <c r="H252" s="211"/>
      <c r="I252" s="211"/>
      <c r="J252" s="211"/>
      <c r="K252" s="211"/>
      <c r="L252" s="211"/>
      <c r="M252" s="211"/>
      <c r="N252" s="211"/>
      <c r="O252" s="211"/>
      <c r="P252" s="211"/>
    </row>
    <row r="253" spans="2:16" x14ac:dyDescent="0.2">
      <c r="B253" s="227"/>
      <c r="C253" s="211"/>
      <c r="D253" s="211"/>
      <c r="E253" s="211"/>
      <c r="F253" s="211"/>
      <c r="G253" s="211"/>
      <c r="H253" s="211"/>
      <c r="I253" s="211"/>
      <c r="J253" s="211"/>
      <c r="K253" s="211"/>
      <c r="L253" s="211"/>
      <c r="M253" s="211"/>
      <c r="N253" s="211"/>
      <c r="O253" s="211"/>
      <c r="P253" s="211"/>
    </row>
    <row r="254" spans="2:16" x14ac:dyDescent="0.2">
      <c r="B254" s="227"/>
      <c r="C254" s="211"/>
      <c r="D254" s="211"/>
      <c r="E254" s="211"/>
      <c r="F254" s="211"/>
      <c r="G254" s="211"/>
      <c r="H254" s="211"/>
      <c r="I254" s="211"/>
      <c r="J254" s="211"/>
      <c r="K254" s="211"/>
      <c r="L254" s="211"/>
      <c r="M254" s="211"/>
      <c r="N254" s="211"/>
      <c r="O254" s="211"/>
      <c r="P254" s="211"/>
    </row>
    <row r="255" spans="2:16" x14ac:dyDescent="0.2">
      <c r="B255" s="227"/>
      <c r="C255" s="211"/>
      <c r="D255" s="211"/>
      <c r="E255" s="211"/>
      <c r="F255" s="211"/>
      <c r="G255" s="211"/>
      <c r="H255" s="211"/>
      <c r="I255" s="211"/>
      <c r="J255" s="211"/>
      <c r="K255" s="211"/>
      <c r="L255" s="211"/>
      <c r="M255" s="211"/>
      <c r="N255" s="211"/>
      <c r="O255" s="211"/>
      <c r="P255" s="211"/>
    </row>
    <row r="256" spans="2:16" x14ac:dyDescent="0.2">
      <c r="B256" s="227"/>
      <c r="C256" s="211"/>
      <c r="D256" s="211"/>
      <c r="E256" s="211"/>
      <c r="F256" s="211"/>
      <c r="G256" s="211"/>
      <c r="H256" s="211"/>
      <c r="I256" s="211"/>
      <c r="J256" s="211"/>
      <c r="K256" s="211"/>
      <c r="L256" s="211"/>
      <c r="M256" s="211"/>
      <c r="N256" s="211"/>
      <c r="O256" s="211"/>
      <c r="P256" s="211"/>
    </row>
    <row r="257" spans="2:16" x14ac:dyDescent="0.2">
      <c r="B257" s="227"/>
      <c r="C257" s="211"/>
      <c r="D257" s="211"/>
      <c r="E257" s="211"/>
      <c r="F257" s="211"/>
      <c r="G257" s="211"/>
      <c r="H257" s="211"/>
      <c r="I257" s="211"/>
      <c r="J257" s="211"/>
      <c r="K257" s="211"/>
      <c r="L257" s="211"/>
      <c r="M257" s="211"/>
      <c r="N257" s="211"/>
      <c r="O257" s="211"/>
      <c r="P257" s="211"/>
    </row>
    <row r="258" spans="2:16" x14ac:dyDescent="0.2">
      <c r="B258" s="227"/>
      <c r="C258" s="211"/>
      <c r="D258" s="211"/>
      <c r="E258" s="211"/>
      <c r="F258" s="211"/>
      <c r="G258" s="211"/>
      <c r="H258" s="211"/>
      <c r="I258" s="211"/>
      <c r="J258" s="211"/>
      <c r="K258" s="211"/>
      <c r="L258" s="211"/>
      <c r="M258" s="211"/>
      <c r="N258" s="211"/>
      <c r="O258" s="211"/>
      <c r="P258" s="211"/>
    </row>
    <row r="259" spans="2:16" x14ac:dyDescent="0.2">
      <c r="B259" s="227"/>
      <c r="C259" s="211"/>
      <c r="D259" s="211"/>
      <c r="E259" s="211"/>
      <c r="F259" s="211"/>
      <c r="G259" s="211"/>
      <c r="H259" s="211"/>
      <c r="I259" s="211"/>
      <c r="J259" s="211"/>
      <c r="K259" s="211"/>
      <c r="L259" s="211"/>
      <c r="M259" s="211"/>
      <c r="N259" s="211"/>
      <c r="O259" s="211"/>
      <c r="P259" s="211"/>
    </row>
    <row r="260" spans="2:16" x14ac:dyDescent="0.2">
      <c r="B260" s="227"/>
      <c r="C260" s="211"/>
      <c r="D260" s="211"/>
      <c r="E260" s="211"/>
      <c r="F260" s="211"/>
      <c r="G260" s="211"/>
      <c r="H260" s="211"/>
      <c r="I260" s="211"/>
      <c r="J260" s="211"/>
      <c r="K260" s="211"/>
      <c r="L260" s="211"/>
      <c r="M260" s="211"/>
      <c r="N260" s="211"/>
      <c r="O260" s="211"/>
      <c r="P260" s="211"/>
    </row>
    <row r="261" spans="2:16" x14ac:dyDescent="0.2">
      <c r="B261" s="227"/>
      <c r="C261" s="211"/>
      <c r="D261" s="211"/>
      <c r="E261" s="211"/>
      <c r="F261" s="211"/>
      <c r="G261" s="211"/>
      <c r="H261" s="211"/>
      <c r="I261" s="211"/>
      <c r="J261" s="211"/>
      <c r="K261" s="211"/>
      <c r="L261" s="211"/>
      <c r="M261" s="211"/>
      <c r="N261" s="211"/>
      <c r="O261" s="211"/>
      <c r="P261" s="211"/>
    </row>
    <row r="262" spans="2:16" x14ac:dyDescent="0.2">
      <c r="B262" s="227"/>
      <c r="C262" s="211"/>
      <c r="D262" s="211"/>
      <c r="E262" s="211"/>
      <c r="F262" s="211"/>
      <c r="G262" s="211"/>
      <c r="H262" s="211"/>
      <c r="I262" s="211"/>
      <c r="J262" s="211"/>
      <c r="K262" s="211"/>
      <c r="L262" s="211"/>
      <c r="M262" s="211"/>
      <c r="N262" s="211"/>
      <c r="O262" s="211"/>
      <c r="P262" s="211"/>
    </row>
    <row r="263" spans="2:16" x14ac:dyDescent="0.2">
      <c r="B263" s="227"/>
      <c r="C263" s="211"/>
      <c r="D263" s="211"/>
      <c r="E263" s="211"/>
      <c r="F263" s="211"/>
      <c r="G263" s="211"/>
      <c r="H263" s="211"/>
      <c r="I263" s="211"/>
      <c r="J263" s="211"/>
      <c r="K263" s="211"/>
      <c r="L263" s="211"/>
      <c r="M263" s="211"/>
      <c r="N263" s="211"/>
      <c r="O263" s="211"/>
      <c r="P263" s="211"/>
    </row>
    <row r="264" spans="2:16" x14ac:dyDescent="0.2">
      <c r="B264" s="227"/>
      <c r="C264" s="211"/>
      <c r="D264" s="211"/>
      <c r="E264" s="211"/>
      <c r="F264" s="211"/>
      <c r="G264" s="211"/>
      <c r="H264" s="211"/>
      <c r="I264" s="211"/>
      <c r="J264" s="211"/>
      <c r="K264" s="211"/>
      <c r="L264" s="211"/>
      <c r="M264" s="211"/>
      <c r="N264" s="211"/>
      <c r="O264" s="211"/>
      <c r="P264" s="211"/>
    </row>
    <row r="265" spans="2:16" x14ac:dyDescent="0.2">
      <c r="B265" s="227"/>
      <c r="C265" s="211"/>
      <c r="D265" s="211"/>
      <c r="E265" s="211"/>
      <c r="F265" s="211"/>
      <c r="G265" s="211"/>
      <c r="H265" s="211"/>
      <c r="I265" s="211"/>
      <c r="J265" s="211"/>
      <c r="K265" s="211"/>
      <c r="L265" s="211"/>
      <c r="M265" s="211"/>
      <c r="N265" s="211"/>
      <c r="O265" s="211"/>
      <c r="P265" s="211"/>
    </row>
    <row r="266" spans="2:16" x14ac:dyDescent="0.2">
      <c r="B266" s="227"/>
      <c r="C266" s="211"/>
      <c r="D266" s="211"/>
      <c r="E266" s="211"/>
      <c r="F266" s="211"/>
      <c r="G266" s="211"/>
      <c r="H266" s="211"/>
      <c r="I266" s="211"/>
      <c r="J266" s="211"/>
      <c r="K266" s="211"/>
      <c r="L266" s="211"/>
      <c r="M266" s="211"/>
      <c r="N266" s="211"/>
      <c r="O266" s="211"/>
      <c r="P266" s="211"/>
    </row>
    <row r="267" spans="2:16" x14ac:dyDescent="0.2">
      <c r="B267" s="227"/>
      <c r="C267" s="211"/>
      <c r="D267" s="211"/>
      <c r="E267" s="211"/>
      <c r="F267" s="211"/>
      <c r="G267" s="211"/>
      <c r="H267" s="211"/>
      <c r="I267" s="211"/>
      <c r="J267" s="211"/>
      <c r="K267" s="211"/>
      <c r="L267" s="211"/>
      <c r="M267" s="211"/>
      <c r="N267" s="211"/>
      <c r="O267" s="211"/>
      <c r="P267" s="211"/>
    </row>
    <row r="268" spans="2:16" x14ac:dyDescent="0.2">
      <c r="B268" s="227"/>
      <c r="C268" s="211"/>
      <c r="D268" s="211"/>
      <c r="E268" s="211"/>
      <c r="F268" s="211"/>
      <c r="G268" s="211"/>
      <c r="H268" s="211"/>
      <c r="I268" s="211"/>
      <c r="J268" s="211"/>
      <c r="K268" s="211"/>
      <c r="L268" s="211"/>
      <c r="M268" s="211"/>
      <c r="N268" s="211"/>
      <c r="O268" s="211"/>
      <c r="P268" s="211"/>
    </row>
    <row r="269" spans="2:16" x14ac:dyDescent="0.2">
      <c r="B269" s="227"/>
      <c r="C269" s="211"/>
      <c r="D269" s="211"/>
      <c r="E269" s="211"/>
      <c r="F269" s="211"/>
      <c r="G269" s="211"/>
      <c r="H269" s="211"/>
      <c r="I269" s="211"/>
      <c r="J269" s="211"/>
      <c r="K269" s="211"/>
      <c r="L269" s="211"/>
      <c r="M269" s="211"/>
      <c r="N269" s="211"/>
      <c r="O269" s="211"/>
      <c r="P269" s="211"/>
    </row>
    <row r="270" spans="2:16" x14ac:dyDescent="0.2">
      <c r="B270" s="227"/>
      <c r="C270" s="211"/>
      <c r="D270" s="211"/>
      <c r="E270" s="211"/>
      <c r="F270" s="211"/>
      <c r="G270" s="211"/>
      <c r="H270" s="211"/>
      <c r="I270" s="211"/>
      <c r="J270" s="211"/>
      <c r="K270" s="211"/>
      <c r="L270" s="211"/>
      <c r="M270" s="211"/>
      <c r="N270" s="211"/>
      <c r="O270" s="211"/>
      <c r="P270" s="211"/>
    </row>
    <row r="271" spans="2:16" x14ac:dyDescent="0.2">
      <c r="B271" s="227"/>
      <c r="C271" s="211"/>
      <c r="D271" s="211"/>
      <c r="E271" s="211"/>
      <c r="F271" s="211"/>
      <c r="G271" s="211"/>
      <c r="H271" s="211"/>
      <c r="I271" s="211"/>
      <c r="J271" s="211"/>
      <c r="K271" s="211"/>
      <c r="L271" s="211"/>
      <c r="M271" s="211"/>
      <c r="N271" s="211"/>
      <c r="O271" s="211"/>
      <c r="P271" s="211"/>
    </row>
    <row r="272" spans="2:16" x14ac:dyDescent="0.2">
      <c r="B272" s="227"/>
      <c r="C272" s="211"/>
      <c r="D272" s="211"/>
      <c r="E272" s="211"/>
      <c r="F272" s="211"/>
      <c r="G272" s="211"/>
      <c r="H272" s="211"/>
      <c r="I272" s="211"/>
      <c r="J272" s="211"/>
      <c r="K272" s="211"/>
      <c r="L272" s="211"/>
      <c r="M272" s="211"/>
      <c r="N272" s="211"/>
      <c r="O272" s="211"/>
      <c r="P272" s="211"/>
    </row>
    <row r="273" spans="2:16" x14ac:dyDescent="0.2">
      <c r="B273" s="227"/>
      <c r="C273" s="211"/>
      <c r="D273" s="211"/>
      <c r="E273" s="211"/>
      <c r="F273" s="211"/>
      <c r="G273" s="211"/>
      <c r="H273" s="211"/>
      <c r="I273" s="211"/>
      <c r="J273" s="211"/>
      <c r="K273" s="211"/>
      <c r="L273" s="211"/>
      <c r="M273" s="211"/>
      <c r="N273" s="211"/>
      <c r="O273" s="211"/>
      <c r="P273" s="211"/>
    </row>
    <row r="274" spans="2:16" x14ac:dyDescent="0.2">
      <c r="B274" s="227"/>
      <c r="C274" s="211"/>
      <c r="D274" s="211"/>
      <c r="E274" s="211"/>
      <c r="F274" s="211"/>
      <c r="G274" s="211"/>
      <c r="H274" s="211"/>
      <c r="I274" s="211"/>
      <c r="J274" s="211"/>
      <c r="K274" s="211"/>
      <c r="L274" s="211"/>
      <c r="M274" s="211"/>
      <c r="N274" s="211"/>
      <c r="O274" s="211"/>
      <c r="P274" s="211"/>
    </row>
  </sheetData>
  <autoFilter ref="B6:P116" xr:uid="{00000000-0009-0000-0000-000001000000}"/>
  <mergeCells count="7">
    <mergeCell ref="Q1:T1"/>
    <mergeCell ref="B128:P128"/>
    <mergeCell ref="C114:P114"/>
    <mergeCell ref="K5:P5"/>
    <mergeCell ref="B2:C2"/>
    <mergeCell ref="H4:P4"/>
    <mergeCell ref="B1:C1"/>
  </mergeCells>
  <hyperlinks>
    <hyperlink ref="B9" location="'EU KM1'!A1" display="EU KM1" xr:uid="{00000000-0004-0000-0100-000000000000}"/>
    <hyperlink ref="B10" location="'EU INS1'!A1" display="EU INS1" xr:uid="{00000000-0004-0000-0100-000001000000}"/>
    <hyperlink ref="B11" location="'EU INS2'!A1" display="EU INS2" xr:uid="{00000000-0004-0000-0100-000002000000}"/>
    <hyperlink ref="B12" location="'EU OVC'!A1" display="EU OVC" xr:uid="{00000000-0004-0000-0100-000003000000}"/>
    <hyperlink ref="B14" location="'EU OVA'!A1" display="EU OVA" xr:uid="{00000000-0004-0000-0100-000004000000}"/>
    <hyperlink ref="B17" location="'EU LI1 '!A1" display="EU LI1" xr:uid="{00000000-0004-0000-0100-000005000000}"/>
    <hyperlink ref="B18" location="'EU LI2'!A1" display="EU LI2" xr:uid="{00000000-0004-0000-0100-000006000000}"/>
    <hyperlink ref="B19" location="' EU LI3'!A1" display="EU LI3" xr:uid="{00000000-0004-0000-0100-000007000000}"/>
    <hyperlink ref="B20" location="'EU LIA'!A1" display="EU LIA" xr:uid="{00000000-0004-0000-0100-000008000000}"/>
    <hyperlink ref="B24" location="'EU CC1'!A1" display="EU CC1" xr:uid="{00000000-0004-0000-0100-000009000000}"/>
    <hyperlink ref="B31" location="'EU LR1 – LRSum'!A1" display="EU LR1 - LRSum" xr:uid="{00000000-0004-0000-0100-00000A000000}"/>
    <hyperlink ref="B32" location="'EU LR2 – LRCom'!A1" display="EU LR2 - LRCom" xr:uid="{00000000-0004-0000-0100-00000B000000}"/>
    <hyperlink ref="B33" location="'EU LR3 – LRSpl'!A1" display="EU LR3 - LRSpl" xr:uid="{00000000-0004-0000-0100-00000C000000}"/>
    <hyperlink ref="B34" location="'EU LRA'!A1" display="EU LRA" xr:uid="{00000000-0004-0000-0100-00000D000000}"/>
    <hyperlink ref="B36" location="'EU LIQA'!A1" display="EU LIQA" xr:uid="{00000000-0004-0000-0100-00000E000000}"/>
    <hyperlink ref="B37" location="'EU LIQ1'!A1" display="EU LIQ1" xr:uid="{00000000-0004-0000-0100-00000F000000}"/>
    <hyperlink ref="B38" location="'EU LIQB'!A1" display="EU LIQB" xr:uid="{00000000-0004-0000-0100-000010000000}"/>
    <hyperlink ref="B39" location="'EU LIQ2'!A1" display="EU LIQ2" xr:uid="{00000000-0004-0000-0100-000011000000}"/>
    <hyperlink ref="B41" location="'EU CRA'!A1" display="EU CRA" xr:uid="{00000000-0004-0000-0100-000012000000}"/>
    <hyperlink ref="B42" location="'EU CRB'!A1" display="EU CRB" xr:uid="{00000000-0004-0000-0100-000013000000}"/>
    <hyperlink ref="B43" location="'EU CR1'!A1" display="EU CR1" xr:uid="{00000000-0004-0000-0100-000014000000}"/>
    <hyperlink ref="B44" location="'EU CR1-A'!A1" display="EU CR1-A" xr:uid="{00000000-0004-0000-0100-000015000000}"/>
    <hyperlink ref="B45" location="'EU CR2'!A1" display="EU CR2" xr:uid="{00000000-0004-0000-0100-000016000000}"/>
    <hyperlink ref="B46" location="'EU CR2a'!A1" display="EU CR2a" xr:uid="{00000000-0004-0000-0100-000017000000}"/>
    <hyperlink ref="B47" location="'EU CQ1'!A1" display="EU CQ1" xr:uid="{00000000-0004-0000-0100-000018000000}"/>
    <hyperlink ref="B48" location="'EU CQ2'!A1" display="EU CQ2" xr:uid="{00000000-0004-0000-0100-000019000000}"/>
    <hyperlink ref="B49" location="'EU CQ3'!A1" display="EU CQ3" xr:uid="{00000000-0004-0000-0100-00001A000000}"/>
    <hyperlink ref="B50" location="'EU CQ4'!A1" display="EU CQ4" xr:uid="{00000000-0004-0000-0100-00001B000000}"/>
    <hyperlink ref="B51" location="' EU CQ5'!A1" display="EU CQ5" xr:uid="{00000000-0004-0000-0100-00001C000000}"/>
    <hyperlink ref="B52" location="'EU CQ6'!A1" display="EU CQ6" xr:uid="{00000000-0004-0000-0100-00001D000000}"/>
    <hyperlink ref="B53" location="'EU CQ7'!A1" display="EU CQ7" xr:uid="{00000000-0004-0000-0100-00001E000000}"/>
    <hyperlink ref="B54" location="'EU CQ8'!A1" display="EU CQ8" xr:uid="{00000000-0004-0000-0100-00001F000000}"/>
    <hyperlink ref="B28" location="'EU CCyB1'!A1" display="EU CCyB1" xr:uid="{00000000-0004-0000-0100-000020000000}"/>
    <hyperlink ref="B56" location="'EU CRC'!A1" display="EU CRC" xr:uid="{00000000-0004-0000-0100-000021000000}"/>
    <hyperlink ref="B57" location="'EU CR3'!A1" display="EU CR3" xr:uid="{00000000-0004-0000-0100-000022000000}"/>
    <hyperlink ref="B59" location="'EU CRD'!A1" display="EU CRD" xr:uid="{00000000-0004-0000-0100-000023000000}"/>
    <hyperlink ref="B60" location="'EU CR4'!A1" display="EU CR4" xr:uid="{00000000-0004-0000-0100-000024000000}"/>
    <hyperlink ref="B61" location="'EU CR5'!A1" display="EU CR5" xr:uid="{00000000-0004-0000-0100-000025000000}"/>
    <hyperlink ref="B63" location="'EU CRE'!A1" display="EU CRE" xr:uid="{00000000-0004-0000-0100-000026000000}"/>
    <hyperlink ref="B64" location="'EU CR6'!A1" display="EU CR6" xr:uid="{00000000-0004-0000-0100-000027000000}"/>
    <hyperlink ref="B65" location="'EU CR6-A'!A1" display="EU CR6-A" xr:uid="{00000000-0004-0000-0100-000028000000}"/>
    <hyperlink ref="B66" location="'EU CR7'!A1" display="EU CR7" xr:uid="{00000000-0004-0000-0100-000029000000}"/>
    <hyperlink ref="B67" location="'EU CR7-A'!A1" display="EU CR7-A" xr:uid="{00000000-0004-0000-0100-00002A000000}"/>
    <hyperlink ref="B68" location="'EU CR8'!A1" display="EU CR8" xr:uid="{00000000-0004-0000-0100-00002B000000}"/>
    <hyperlink ref="B69" location="'EU CR9'!A1" display="CR9" xr:uid="{00000000-0004-0000-0100-00002C000000}"/>
    <hyperlink ref="B70" location="'EU CR9.1'!A1" display="CR9.1" xr:uid="{00000000-0004-0000-0100-00002D000000}"/>
    <hyperlink ref="B72" location="'EU CR10 '!A1" display="EU CR10" xr:uid="{00000000-0004-0000-0100-00002E000000}"/>
    <hyperlink ref="B74" location="'EU CCRA'!A1" display="EU CCRA" xr:uid="{00000000-0004-0000-0100-00002F000000}"/>
    <hyperlink ref="B75" location="'EU CCR1'!A1" display="EU CCR1" xr:uid="{00000000-0004-0000-0100-000030000000}"/>
    <hyperlink ref="B76" location="'EU CCR2'!A1" display="EU CCR2" xr:uid="{00000000-0004-0000-0100-000031000000}"/>
    <hyperlink ref="B77" location="'EU CCR3'!A1" display="EU CCR3" xr:uid="{00000000-0004-0000-0100-000032000000}"/>
    <hyperlink ref="B78" location="'EU CCR4'!A1" display="EU CCR4" xr:uid="{00000000-0004-0000-0100-000033000000}"/>
    <hyperlink ref="B79" location="'EU CCR5'!A1" display="EU CCR5" xr:uid="{00000000-0004-0000-0100-000034000000}"/>
    <hyperlink ref="B80" location="'EU CCR6'!A1" display="EU CCR6" xr:uid="{00000000-0004-0000-0100-000035000000}"/>
    <hyperlink ref="B82" location="'EU CCR8'!A1" display="EU CCR8" xr:uid="{00000000-0004-0000-0100-000036000000}"/>
    <hyperlink ref="B81" location="'EU CCR7'!A1" display="EU CCR7" xr:uid="{00000000-0004-0000-0100-000037000000}"/>
    <hyperlink ref="B85" location="'EU SEC1'!A1" display="EU SEC1" xr:uid="{00000000-0004-0000-0100-000038000000}"/>
    <hyperlink ref="B86" location="'EU SEC2'!A1" display="EU SEC2" xr:uid="{00000000-0004-0000-0100-000039000000}"/>
    <hyperlink ref="B87" location="'EU SEC3'!A1" display="EU SEC3" xr:uid="{00000000-0004-0000-0100-00003A000000}"/>
    <hyperlink ref="B88" location="'EU SEC4'!A1" display="EU SEC4" xr:uid="{00000000-0004-0000-0100-00003B000000}"/>
    <hyperlink ref="B89" location="'EU SEC5'!A1" display="EU SEC5" xr:uid="{00000000-0004-0000-0100-00003C000000}"/>
    <hyperlink ref="B91" location="'EU MRA'!A1" display="EU MRA" xr:uid="{00000000-0004-0000-0100-00003D000000}"/>
    <hyperlink ref="B92" location="'EU MR1'!A1" display="EU MR1" xr:uid="{00000000-0004-0000-0100-00003E000000}"/>
    <hyperlink ref="B93" location="'EU MRB'!A1" display="EU MRB" xr:uid="{00000000-0004-0000-0100-00003F000000}"/>
    <hyperlink ref="B94" location="'EU MR2-A'!A1" display="EU MR2-A" xr:uid="{00000000-0004-0000-0100-000040000000}"/>
    <hyperlink ref="B95" location="'EU MR2-B'!A1" display="EU MR2-B" xr:uid="{00000000-0004-0000-0100-000041000000}"/>
    <hyperlink ref="B96" location="'EU MR3'!A1" display="EU MR3" xr:uid="{00000000-0004-0000-0100-000042000000}"/>
    <hyperlink ref="B97" location="'EU MR4'!A1" display="EU MR4" xr:uid="{00000000-0004-0000-0100-000043000000}"/>
    <hyperlink ref="B99" location="'EU ORA'!A1" display="EU ORA" xr:uid="{00000000-0004-0000-0100-000044000000}"/>
    <hyperlink ref="B100" location="'EU OR1'!A1" display="EU OR1" xr:uid="{00000000-0004-0000-0100-000045000000}"/>
    <hyperlink ref="B103" location="'EU REM1'!A1" display="EU REM1" xr:uid="{00000000-0004-0000-0100-000046000000}"/>
    <hyperlink ref="B104" location="'EU REM2'!A1" display="EU REM2" xr:uid="{00000000-0004-0000-0100-000047000000}"/>
    <hyperlink ref="B105" location="'EU REM3'!A1" display="EU REM3" xr:uid="{00000000-0004-0000-0100-000048000000}"/>
    <hyperlink ref="B106" location="'EU REM4'!A1" display="EU REM4" xr:uid="{00000000-0004-0000-0100-000049000000}"/>
    <hyperlink ref="B107" location="'EU REM5'!A1" display="EU REM5" xr:uid="{00000000-0004-0000-0100-00004A000000}"/>
    <hyperlink ref="B109" location="'EU AE1'!A1" display="EU AE1" xr:uid="{00000000-0004-0000-0100-00004B000000}"/>
    <hyperlink ref="B110" location="'EU AE2'!A1" display="EU AE2" xr:uid="{00000000-0004-0000-0100-00004C000000}"/>
    <hyperlink ref="B111" location="' EU AE3'!A1" display="EU AE3" xr:uid="{00000000-0004-0000-0100-00004D000000}"/>
    <hyperlink ref="B112" location="'EU AE4'!A1" display="EU AE4" xr:uid="{00000000-0004-0000-0100-00004E000000}"/>
    <hyperlink ref="C7" location="'PŘÍLOHA I'!A1" display="'PŘÍLOHA I'!A1" xr:uid="{00000000-0004-0000-0100-00004F000000}"/>
    <hyperlink ref="C13" location="'PŘÍLOHA III'!A1" display="'PŘÍLOHA III'!A1" xr:uid="{00000000-0004-0000-0100-000050000000}"/>
    <hyperlink ref="C16" location="'PŘÍLOHA V'!A1" display="'PŘÍLOHA V'!A1" xr:uid="{00000000-0004-0000-0100-000051000000}"/>
    <hyperlink ref="C23" location="'PŘÍLOHA VII'!A1" display="'PŘÍLOHA VII'!A1" xr:uid="{00000000-0004-0000-0100-000052000000}"/>
    <hyperlink ref="C27" location="'PŘÍLOHA IX'!A1" display="'PŘÍLOHA IX'!A1" xr:uid="{00000000-0004-0000-0100-000053000000}"/>
    <hyperlink ref="C30" location="'PŘÍLOHA XI'!A1" display="'PŘÍLOHA XI'!A1" xr:uid="{00000000-0004-0000-0100-000054000000}"/>
    <hyperlink ref="C35" location="'PŘÍLOHA XIII'!A1" display="'PŘÍLOHA XIII'!A1" xr:uid="{00000000-0004-0000-0100-000055000000}"/>
    <hyperlink ref="C40" location="'PŘÍLOHA XV'!A1" display="'PŘÍLOHA XV'!A1" xr:uid="{00000000-0004-0000-0100-000056000000}"/>
    <hyperlink ref="C55" location="'PŘÍLOHA XVII'!A1" display="'PŘÍLOHA XVII'!A1" xr:uid="{00000000-0004-0000-0100-000057000000}"/>
    <hyperlink ref="C58" location="'PŘÍLOHA XIX'!A1" display="'PŘÍLOHA XIX'!A1" xr:uid="{00000000-0004-0000-0100-000058000000}"/>
    <hyperlink ref="C62" location="'PŘÍLOHA XXI'!A1" display="'PŘÍLOHA XXI'!A1" xr:uid="{00000000-0004-0000-0100-000059000000}"/>
    <hyperlink ref="C71" location="'PŘÍLOHA XXIII'!A1" display="'PŘÍLOHA XXIII'!A1" xr:uid="{00000000-0004-0000-0100-00005A000000}"/>
    <hyperlink ref="C73" location="'PŘÍLOHA XXV'!A1" display="'PŘÍLOHA XXV'!A1" xr:uid="{00000000-0004-0000-0100-00005B000000}"/>
    <hyperlink ref="C83" location="'PŘÍLOHA XXVII'!A1" display="'PŘÍLOHA XXVII'!A1" xr:uid="{00000000-0004-0000-0100-00005C000000}"/>
    <hyperlink ref="B84" location="'EU SECA'!A1" display="EU SECA" xr:uid="{00000000-0004-0000-0100-00005D000000}"/>
    <hyperlink ref="C90" location="'PŘÍLOHA XXIX'!A1" display="'PŘÍLOHA XXIX'!A1" xr:uid="{00000000-0004-0000-0100-00005E000000}"/>
    <hyperlink ref="C98" location="'PŘÍLOHA XXXI'!A1" display="'PŘÍLOHA XXXI'!A1" xr:uid="{00000000-0004-0000-0100-00005F000000}"/>
    <hyperlink ref="B102" location="'EU REMA'!A1" display="EU  REMA" xr:uid="{00000000-0004-0000-0100-000060000000}"/>
    <hyperlink ref="C101" location="'PŘÍLOHA XXXIII'!A1" display="'PŘÍLOHA XXXIII'!A1" xr:uid="{00000000-0004-0000-0100-000061000000}"/>
    <hyperlink ref="C108" location="'PŘÍLOHA XXXV'!A1" display="'PŘÍLOHA XXXV'!A1" xr:uid="{00000000-0004-0000-0100-000062000000}"/>
    <hyperlink ref="B21" location="'EU LIB'!A1" display="EU LIB" xr:uid="{00000000-0004-0000-0100-000063000000}"/>
    <hyperlink ref="B8" location="'EU OV1'!A1" display="EU OV1" xr:uid="{00000000-0004-0000-0100-000064000000}"/>
    <hyperlink ref="B15" location="'EU OVB'!A1" display="EU OVB" xr:uid="{00000000-0004-0000-0100-000065000000}"/>
    <hyperlink ref="B22" location="'EU PV1'!A1" display="EU PV1" xr:uid="{00000000-0004-0000-0100-000066000000}"/>
    <hyperlink ref="B26" location="'EU CCA  '!A1" display="EU CCA" xr:uid="{00000000-0004-0000-0100-000067000000}"/>
    <hyperlink ref="B25" location="'EU CC2 '!A1" display="EU CC2" xr:uid="{00000000-0004-0000-0100-000068000000}"/>
    <hyperlink ref="B29" location="'EU CCyB2'!A1" display="EU CCyB2" xr:uid="{00000000-0004-0000-0100-000069000000}"/>
    <hyperlink ref="C32" location="'PŘÍLOHA XI'!A1" display="'PŘÍLOHA XI'!A1" xr:uid="{00000000-0004-0000-0100-00006A000000}"/>
    <hyperlink ref="C85" location="'PŘÍLOHA XXVII'!A1" display="'PŘÍLOHA XXVII'!A1" xr:uid="{00000000-0004-0000-0100-00006B000000}"/>
    <hyperlink ref="B116" location="'IFRS9 (468)'!A1" display="IFRS9(468)" xr:uid="{00000000-0004-0000-0100-00006C000000}"/>
    <hyperlink ref="C115" location="EBA_GL_2018_01!A1" display="EBA_GL_2018_01!A1" xr:uid="{00000000-0004-0000-0100-00006D000000}"/>
  </hyperlinks>
  <pageMargins left="0.25" right="0.25" top="0.75" bottom="0.75" header="0.3" footer="0.3"/>
  <pageSetup paperSize="9" scale="34" fitToHeight="0" orientation="portrait" r:id="rId1"/>
  <rowBreaks count="1" manualBreakCount="1">
    <brk id="81" min="1" max="1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2:L14"/>
  <sheetViews>
    <sheetView showGridLines="0" zoomScaleNormal="100" workbookViewId="0">
      <selection activeCell="F25" sqref="F25"/>
    </sheetView>
  </sheetViews>
  <sheetFormatPr defaultRowHeight="15" x14ac:dyDescent="0.25"/>
  <sheetData>
    <row r="2" spans="2:12" ht="22.5" customHeight="1" x14ac:dyDescent="0.25">
      <c r="B2" s="466" t="s">
        <v>1847</v>
      </c>
    </row>
    <row r="3" spans="2:12" ht="20.25" customHeight="1" x14ac:dyDescent="0.25">
      <c r="B3" s="467" t="s">
        <v>1848</v>
      </c>
    </row>
    <row r="5" spans="2:12" x14ac:dyDescent="0.25">
      <c r="B5" s="1145" t="s">
        <v>3</v>
      </c>
      <c r="C5" s="1146"/>
      <c r="D5" s="1146"/>
      <c r="E5" s="1146"/>
      <c r="F5" s="1146"/>
      <c r="G5" s="1146"/>
      <c r="H5" s="1146"/>
      <c r="I5" s="1146"/>
      <c r="J5" s="1146"/>
      <c r="K5" s="1146"/>
      <c r="L5" s="1147"/>
    </row>
    <row r="6" spans="2:12" x14ac:dyDescent="0.25">
      <c r="B6" s="1148" t="s">
        <v>0</v>
      </c>
      <c r="C6" s="1144"/>
      <c r="D6" s="1144"/>
      <c r="E6" s="1144"/>
      <c r="F6" s="1144"/>
      <c r="G6" s="1144"/>
      <c r="H6" s="1144"/>
      <c r="I6" s="1144"/>
      <c r="J6" s="1144"/>
      <c r="K6" s="1144"/>
      <c r="L6" s="1149"/>
    </row>
    <row r="7" spans="2:12" ht="22.5" customHeight="1" x14ac:dyDescent="0.25">
      <c r="B7" s="1148" t="s">
        <v>1</v>
      </c>
      <c r="C7" s="1144"/>
      <c r="D7" s="1144"/>
      <c r="E7" s="1144"/>
      <c r="F7" s="1144"/>
      <c r="G7" s="1144"/>
      <c r="H7" s="1144"/>
      <c r="I7" s="1144"/>
      <c r="J7" s="1144"/>
      <c r="K7" s="1144"/>
      <c r="L7" s="1149"/>
    </row>
    <row r="8" spans="2:12" x14ac:dyDescent="0.25">
      <c r="B8" s="1148" t="s">
        <v>2</v>
      </c>
      <c r="C8" s="1144"/>
      <c r="D8" s="1144"/>
      <c r="E8" s="1144"/>
      <c r="F8" s="1144"/>
      <c r="G8" s="1144"/>
      <c r="H8" s="1144"/>
      <c r="I8" s="1144"/>
      <c r="J8" s="1144"/>
      <c r="K8" s="1144"/>
      <c r="L8" s="1149"/>
    </row>
    <row r="9" spans="2:12" ht="22.5" customHeight="1" x14ac:dyDescent="0.25">
      <c r="B9" s="1150" t="s">
        <v>121</v>
      </c>
      <c r="C9" s="1151"/>
      <c r="D9" s="1151"/>
      <c r="E9" s="1151"/>
      <c r="F9" s="1151"/>
      <c r="G9" s="1151"/>
      <c r="H9" s="1151"/>
      <c r="I9" s="1151"/>
      <c r="J9" s="1151"/>
      <c r="K9" s="1151"/>
      <c r="L9" s="1152"/>
    </row>
    <row r="10" spans="2:12" ht="22.5" customHeight="1" x14ac:dyDescent="0.25">
      <c r="B10" s="1143"/>
      <c r="C10" s="1143"/>
      <c r="D10" s="1143"/>
      <c r="E10" s="1143"/>
      <c r="F10" s="1143"/>
      <c r="G10" s="1143"/>
      <c r="H10" s="1143"/>
      <c r="I10" s="1143"/>
      <c r="J10" s="1143"/>
      <c r="K10" s="1143"/>
      <c r="L10" s="1143"/>
    </row>
    <row r="11" spans="2:12" ht="22.5" customHeight="1" x14ac:dyDescent="0.25">
      <c r="B11" s="1144"/>
      <c r="C11" s="1144"/>
      <c r="D11" s="1144"/>
      <c r="E11" s="1144"/>
      <c r="F11" s="1144"/>
      <c r="G11" s="1144"/>
      <c r="H11" s="1144"/>
      <c r="I11" s="1144"/>
      <c r="J11" s="1144"/>
      <c r="K11" s="1144"/>
      <c r="L11" s="1144"/>
    </row>
    <row r="12" spans="2:12" ht="22.5" customHeight="1" x14ac:dyDescent="0.25">
      <c r="B12" s="1143"/>
      <c r="C12" s="1143"/>
      <c r="D12" s="1143"/>
      <c r="E12" s="1143"/>
      <c r="F12" s="1143"/>
      <c r="G12" s="1143"/>
      <c r="H12" s="1143"/>
      <c r="I12" s="1143"/>
      <c r="J12" s="1143"/>
      <c r="K12" s="1143"/>
      <c r="L12" s="1143"/>
    </row>
    <row r="13" spans="2:12" ht="22.5" customHeight="1" x14ac:dyDescent="0.25"/>
    <row r="14" spans="2:12" ht="22.5" customHeight="1" x14ac:dyDescent="0.25"/>
  </sheetData>
  <mergeCells count="8">
    <mergeCell ref="B10:L10"/>
    <mergeCell ref="B11:L11"/>
    <mergeCell ref="B12:L12"/>
    <mergeCell ref="B5:L5"/>
    <mergeCell ref="B6:L6"/>
    <mergeCell ref="B7:L7"/>
    <mergeCell ref="B8:L8"/>
    <mergeCell ref="B9:L9"/>
  </mergeCells>
  <hyperlinks>
    <hyperlink ref="B5:L5" location="'EU OV1'!A1" display="Template EU OV1 – Overview of risk weighted exposure amounts" xr:uid="{00000000-0004-0000-0200-000000000000}"/>
    <hyperlink ref="B6:L6" location="'EU KM1'!A1" display="Template EU KM1 - Key metrics template" xr:uid="{00000000-0004-0000-0200-000001000000}"/>
    <hyperlink ref="B7:L7" location="'EU INS1'!A1" display="Template EU INS1 - Insurance participations" xr:uid="{00000000-0004-0000-0200-000002000000}"/>
    <hyperlink ref="B8:L8" location="'EU INS2'!A1" display="Template EU INS2 - Financial conglomerates information on own funds and capital adequacy ratio" xr:uid="{00000000-0004-0000-0200-000003000000}"/>
    <hyperlink ref="B9:L9" location="'EU OVC'!A1" display="Table EU OVC - ICAAP information" xr:uid="{00000000-0004-0000-0200-000004000000}"/>
  </hyperlinks>
  <pageMargins left="0.70866141732283472" right="0.70866141732283472" top="0.74803149606299213" bottom="0.74803149606299213" header="0.31496062992125984" footer="0.31496062992125984"/>
  <pageSetup paperSize="9" scale="95" orientation="landscape" r:id="rId1"/>
  <headerFooter>
    <oddHeader>&amp;CCS
Příloha I</oddHeader>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2A83F-1AA1-40A7-86CB-10D28F5E3B47}">
  <dimension ref="A1:G44"/>
  <sheetViews>
    <sheetView showGridLines="0" zoomScaleNormal="100" zoomScalePageLayoutView="115" workbookViewId="0">
      <selection activeCell="C4" sqref="C4"/>
    </sheetView>
  </sheetViews>
  <sheetFormatPr defaultColWidth="9.140625" defaultRowHeight="15" x14ac:dyDescent="0.25"/>
  <cols>
    <col min="1" max="1" width="1" style="41" customWidth="1"/>
    <col min="2" max="2" width="7.85546875" style="41" customWidth="1"/>
    <col min="3" max="3" width="64.42578125" style="41" customWidth="1"/>
    <col min="4" max="4" width="13.85546875" style="41" customWidth="1"/>
    <col min="5" max="5" width="14.140625" style="41" customWidth="1"/>
    <col min="6" max="6" width="16.5703125" style="41" customWidth="1"/>
    <col min="7" max="7" width="9.140625" style="41" customWidth="1"/>
    <col min="8" max="16384" width="9.140625" style="41"/>
  </cols>
  <sheetData>
    <row r="1" spans="1:6" x14ac:dyDescent="0.25">
      <c r="A1" s="40"/>
      <c r="B1" s="40"/>
      <c r="C1" s="40"/>
      <c r="D1" s="40"/>
      <c r="E1" s="40"/>
      <c r="F1" s="40"/>
    </row>
    <row r="2" spans="1:6" x14ac:dyDescent="0.25">
      <c r="A2" s="40"/>
      <c r="B2" s="275" t="s">
        <v>3</v>
      </c>
    </row>
    <row r="3" spans="1:6" x14ac:dyDescent="0.25">
      <c r="A3" s="40"/>
    </row>
    <row r="4" spans="1:6" x14ac:dyDescent="0.25">
      <c r="A4" s="40"/>
    </row>
    <row r="5" spans="1:6" ht="45" x14ac:dyDescent="0.25">
      <c r="A5" s="40"/>
      <c r="B5" s="1154"/>
      <c r="C5" s="1155"/>
      <c r="D5" s="1153" t="s">
        <v>4</v>
      </c>
      <c r="E5" s="1153"/>
      <c r="F5" s="36" t="s">
        <v>5</v>
      </c>
    </row>
    <row r="6" spans="1:6" x14ac:dyDescent="0.25">
      <c r="A6" s="40"/>
      <c r="B6" s="1154"/>
      <c r="C6" s="1155"/>
      <c r="D6" s="36" t="s">
        <v>6</v>
      </c>
      <c r="E6" s="36" t="s">
        <v>7</v>
      </c>
      <c r="F6" s="36" t="s">
        <v>8</v>
      </c>
    </row>
    <row r="7" spans="1:6" x14ac:dyDescent="0.25">
      <c r="A7" s="40"/>
      <c r="B7" s="1156"/>
      <c r="C7" s="1157"/>
      <c r="D7" s="36" t="s">
        <v>9</v>
      </c>
      <c r="E7" s="36" t="s">
        <v>10</v>
      </c>
      <c r="F7" s="36" t="s">
        <v>9</v>
      </c>
    </row>
    <row r="8" spans="1:6" x14ac:dyDescent="0.25">
      <c r="A8" s="40"/>
      <c r="B8" s="36">
        <v>1</v>
      </c>
      <c r="C8" s="37" t="s">
        <v>11</v>
      </c>
      <c r="D8" s="826">
        <v>137584376.01526996</v>
      </c>
      <c r="E8" s="826">
        <v>138553993.88182998</v>
      </c>
      <c r="F8" s="826">
        <v>11006750.081221597</v>
      </c>
    </row>
    <row r="9" spans="1:6" x14ac:dyDescent="0.25">
      <c r="A9" s="40"/>
      <c r="B9" s="36">
        <v>2</v>
      </c>
      <c r="C9" s="42" t="s">
        <v>12</v>
      </c>
      <c r="D9" s="826">
        <v>4985218.2078599995</v>
      </c>
      <c r="E9" s="826">
        <v>6141552.7817299999</v>
      </c>
      <c r="F9" s="826">
        <v>398817.45662879996</v>
      </c>
    </row>
    <row r="10" spans="1:6" x14ac:dyDescent="0.25">
      <c r="A10" s="40"/>
      <c r="B10" s="36">
        <v>3</v>
      </c>
      <c r="C10" s="42" t="s">
        <v>123</v>
      </c>
      <c r="D10" s="826">
        <v>85576384.924169973</v>
      </c>
      <c r="E10" s="826">
        <v>86119699.097720012</v>
      </c>
      <c r="F10" s="826">
        <v>6846110.7939335983</v>
      </c>
    </row>
    <row r="11" spans="1:6" x14ac:dyDescent="0.25">
      <c r="A11" s="40"/>
      <c r="B11" s="36">
        <v>4</v>
      </c>
      <c r="C11" s="42" t="s">
        <v>13</v>
      </c>
      <c r="D11" s="826">
        <v>16730892.777849996</v>
      </c>
      <c r="E11" s="826">
        <v>16608051.754309999</v>
      </c>
      <c r="F11" s="826">
        <v>1338471.4222279997</v>
      </c>
    </row>
    <row r="12" spans="1:6" x14ac:dyDescent="0.25">
      <c r="A12" s="40"/>
      <c r="B12" s="36" t="s">
        <v>14</v>
      </c>
      <c r="C12" s="42" t="s">
        <v>15</v>
      </c>
      <c r="D12" s="826">
        <v>0</v>
      </c>
      <c r="E12" s="826">
        <v>0</v>
      </c>
      <c r="F12" s="826">
        <v>0</v>
      </c>
    </row>
    <row r="13" spans="1:6" x14ac:dyDescent="0.25">
      <c r="A13" s="40"/>
      <c r="B13" s="36">
        <v>5</v>
      </c>
      <c r="C13" s="42" t="s">
        <v>124</v>
      </c>
      <c r="D13" s="826">
        <v>37238481.451329991</v>
      </c>
      <c r="E13" s="826">
        <v>37133146.885499999</v>
      </c>
      <c r="F13" s="826">
        <v>2979078.5161063992</v>
      </c>
    </row>
    <row r="14" spans="1:6" x14ac:dyDescent="0.25">
      <c r="A14" s="40"/>
      <c r="B14" s="36">
        <v>6</v>
      </c>
      <c r="C14" s="37" t="s">
        <v>16</v>
      </c>
      <c r="D14" s="826">
        <v>1487199.3166650003</v>
      </c>
      <c r="E14" s="826">
        <v>2292352.7473800001</v>
      </c>
      <c r="F14" s="826">
        <v>118975.94533320003</v>
      </c>
    </row>
    <row r="15" spans="1:6" x14ac:dyDescent="0.25">
      <c r="A15" s="40"/>
      <c r="B15" s="36">
        <v>7</v>
      </c>
      <c r="C15" s="42" t="s">
        <v>12</v>
      </c>
      <c r="D15" s="826">
        <v>1152678.2954400002</v>
      </c>
      <c r="E15" s="826">
        <v>4787.0240899999999</v>
      </c>
      <c r="F15" s="826">
        <v>92214.263635200026</v>
      </c>
    </row>
    <row r="16" spans="1:6" x14ac:dyDescent="0.25">
      <c r="A16" s="40"/>
      <c r="B16" s="36">
        <v>8</v>
      </c>
      <c r="C16" s="42" t="s">
        <v>17</v>
      </c>
      <c r="D16" s="826">
        <v>0</v>
      </c>
      <c r="E16" s="826">
        <v>0</v>
      </c>
      <c r="F16" s="826">
        <v>0</v>
      </c>
    </row>
    <row r="17" spans="1:7" x14ac:dyDescent="0.25">
      <c r="A17" s="40"/>
      <c r="B17" s="36" t="s">
        <v>18</v>
      </c>
      <c r="C17" s="42" t="s">
        <v>19</v>
      </c>
      <c r="D17" s="826">
        <v>0</v>
      </c>
      <c r="E17" s="826">
        <v>0</v>
      </c>
      <c r="F17" s="826">
        <v>0</v>
      </c>
      <c r="G17" s="43"/>
    </row>
    <row r="18" spans="1:7" x14ac:dyDescent="0.25">
      <c r="A18" s="40"/>
      <c r="B18" s="36" t="s">
        <v>20</v>
      </c>
      <c r="C18" s="42" t="s">
        <v>21</v>
      </c>
      <c r="D18" s="826">
        <v>67087.241125</v>
      </c>
      <c r="E18" s="826">
        <v>37943.771249999998</v>
      </c>
      <c r="F18" s="826">
        <v>5366.9792900000002</v>
      </c>
    </row>
    <row r="19" spans="1:7" x14ac:dyDescent="0.25">
      <c r="A19" s="40"/>
      <c r="B19" s="36">
        <v>9</v>
      </c>
      <c r="C19" s="42" t="s">
        <v>22</v>
      </c>
      <c r="D19" s="826">
        <v>267433.78009999992</v>
      </c>
      <c r="E19" s="826">
        <v>2249621.9520399999</v>
      </c>
      <c r="F19" s="826">
        <v>21394.702407999994</v>
      </c>
    </row>
    <row r="20" spans="1:7" x14ac:dyDescent="0.25">
      <c r="A20" s="40"/>
      <c r="B20" s="36">
        <v>10</v>
      </c>
      <c r="C20" s="37" t="s">
        <v>23</v>
      </c>
      <c r="D20" s="825"/>
      <c r="E20" s="825"/>
      <c r="F20" s="825"/>
    </row>
    <row r="21" spans="1:7" x14ac:dyDescent="0.25">
      <c r="A21" s="40"/>
      <c r="B21" s="36">
        <v>11</v>
      </c>
      <c r="C21" s="37" t="s">
        <v>23</v>
      </c>
      <c r="D21" s="825"/>
      <c r="E21" s="825"/>
      <c r="F21" s="825"/>
    </row>
    <row r="22" spans="1:7" x14ac:dyDescent="0.25">
      <c r="A22" s="40"/>
      <c r="B22" s="36">
        <v>12</v>
      </c>
      <c r="C22" s="37" t="s">
        <v>23</v>
      </c>
      <c r="D22" s="825"/>
      <c r="E22" s="825"/>
      <c r="F22" s="825"/>
    </row>
    <row r="23" spans="1:7" x14ac:dyDescent="0.25">
      <c r="A23" s="40"/>
      <c r="B23" s="36">
        <v>13</v>
      </c>
      <c r="C23" s="37" t="s">
        <v>23</v>
      </c>
      <c r="D23" s="825"/>
      <c r="E23" s="825"/>
      <c r="F23" s="825"/>
    </row>
    <row r="24" spans="1:7" x14ac:dyDescent="0.25">
      <c r="A24" s="40"/>
      <c r="B24" s="36">
        <v>14</v>
      </c>
      <c r="C24" s="37" t="s">
        <v>23</v>
      </c>
      <c r="D24" s="825"/>
      <c r="E24" s="825"/>
      <c r="F24" s="825"/>
    </row>
    <row r="25" spans="1:7" x14ac:dyDescent="0.25">
      <c r="A25" s="40"/>
      <c r="B25" s="36">
        <v>15</v>
      </c>
      <c r="C25" s="37" t="s">
        <v>24</v>
      </c>
      <c r="D25" s="826">
        <v>0</v>
      </c>
      <c r="E25" s="826">
        <v>0</v>
      </c>
      <c r="F25" s="826">
        <v>0</v>
      </c>
    </row>
    <row r="26" spans="1:7" ht="15" customHeight="1" x14ac:dyDescent="0.25">
      <c r="A26" s="40"/>
      <c r="B26" s="36">
        <v>16</v>
      </c>
      <c r="C26" s="37" t="s">
        <v>25</v>
      </c>
      <c r="D26" s="826">
        <v>0</v>
      </c>
      <c r="E26" s="826">
        <v>0</v>
      </c>
      <c r="F26" s="826">
        <v>0</v>
      </c>
    </row>
    <row r="27" spans="1:7" x14ac:dyDescent="0.25">
      <c r="A27" s="40"/>
      <c r="B27" s="36">
        <v>17</v>
      </c>
      <c r="C27" s="42" t="s">
        <v>26</v>
      </c>
      <c r="D27" s="826">
        <v>0</v>
      </c>
      <c r="E27" s="826">
        <v>0</v>
      </c>
      <c r="F27" s="826">
        <v>0</v>
      </c>
    </row>
    <row r="28" spans="1:7" x14ac:dyDescent="0.25">
      <c r="A28" s="40"/>
      <c r="B28" s="36">
        <v>18</v>
      </c>
      <c r="C28" s="42" t="s">
        <v>27</v>
      </c>
      <c r="D28" s="826">
        <v>0</v>
      </c>
      <c r="E28" s="826">
        <v>0</v>
      </c>
      <c r="F28" s="826">
        <v>0</v>
      </c>
    </row>
    <row r="29" spans="1:7" x14ac:dyDescent="0.25">
      <c r="A29" s="40"/>
      <c r="B29" s="36">
        <v>19</v>
      </c>
      <c r="C29" s="42" t="s">
        <v>28</v>
      </c>
      <c r="D29" s="826">
        <v>0</v>
      </c>
      <c r="E29" s="826">
        <v>0</v>
      </c>
      <c r="F29" s="826">
        <v>0</v>
      </c>
    </row>
    <row r="30" spans="1:7" x14ac:dyDescent="0.25">
      <c r="A30" s="40"/>
      <c r="B30" s="36" t="s">
        <v>29</v>
      </c>
      <c r="C30" s="42" t="s">
        <v>30</v>
      </c>
      <c r="D30" s="826">
        <v>0</v>
      </c>
      <c r="E30" s="826">
        <v>0</v>
      </c>
      <c r="F30" s="826">
        <v>0</v>
      </c>
    </row>
    <row r="31" spans="1:7" x14ac:dyDescent="0.25">
      <c r="A31" s="40"/>
      <c r="B31" s="36">
        <v>20</v>
      </c>
      <c r="C31" s="37" t="s">
        <v>31</v>
      </c>
      <c r="D31" s="826">
        <v>2621389.808375</v>
      </c>
      <c r="E31" s="826">
        <v>2907376.8561300002</v>
      </c>
      <c r="F31" s="826">
        <v>209711.18467000002</v>
      </c>
    </row>
    <row r="32" spans="1:7" x14ac:dyDescent="0.25">
      <c r="A32" s="40"/>
      <c r="B32" s="36">
        <v>21</v>
      </c>
      <c r="C32" s="42" t="s">
        <v>12</v>
      </c>
      <c r="D32" s="826">
        <v>2621389.808375</v>
      </c>
      <c r="E32" s="826">
        <v>2907376.8561300002</v>
      </c>
      <c r="F32" s="826">
        <v>209711.18467000002</v>
      </c>
    </row>
    <row r="33" spans="1:6" x14ac:dyDescent="0.25">
      <c r="A33" s="40"/>
      <c r="B33" s="36">
        <v>22</v>
      </c>
      <c r="C33" s="42" t="s">
        <v>32</v>
      </c>
      <c r="D33" s="826">
        <v>0</v>
      </c>
      <c r="E33" s="826">
        <v>0</v>
      </c>
      <c r="F33" s="826">
        <v>0</v>
      </c>
    </row>
    <row r="34" spans="1:6" x14ac:dyDescent="0.25">
      <c r="A34" s="40"/>
      <c r="B34" s="36" t="s">
        <v>33</v>
      </c>
      <c r="C34" s="37" t="s">
        <v>34</v>
      </c>
      <c r="D34" s="826">
        <v>0</v>
      </c>
      <c r="E34" s="826">
        <v>0</v>
      </c>
      <c r="F34" s="826">
        <v>0</v>
      </c>
    </row>
    <row r="35" spans="1:6" x14ac:dyDescent="0.25">
      <c r="A35" s="40"/>
      <c r="B35" s="36">
        <v>23</v>
      </c>
      <c r="C35" s="37" t="s">
        <v>35</v>
      </c>
      <c r="D35" s="825">
        <v>18398053.4282775</v>
      </c>
      <c r="E35" s="825">
        <v>18398053.42828</v>
      </c>
      <c r="F35" s="825">
        <v>1471844.2742622001</v>
      </c>
    </row>
    <row r="36" spans="1:6" x14ac:dyDescent="0.25">
      <c r="A36" s="40"/>
      <c r="B36" s="36" t="s">
        <v>36</v>
      </c>
      <c r="C36" s="37" t="s">
        <v>37</v>
      </c>
      <c r="D36" s="826">
        <v>0</v>
      </c>
      <c r="E36" s="826">
        <v>0</v>
      </c>
      <c r="F36" s="826">
        <v>0</v>
      </c>
    </row>
    <row r="37" spans="1:6" x14ac:dyDescent="0.25">
      <c r="A37" s="40"/>
      <c r="B37" s="36" t="s">
        <v>38</v>
      </c>
      <c r="C37" s="37" t="s">
        <v>12</v>
      </c>
      <c r="D37" s="826">
        <v>18398053.4282775</v>
      </c>
      <c r="E37" s="826">
        <v>18398053.42828</v>
      </c>
      <c r="F37" s="826">
        <v>1471844.2742622001</v>
      </c>
    </row>
    <row r="38" spans="1:6" x14ac:dyDescent="0.25">
      <c r="A38" s="40"/>
      <c r="B38" s="36" t="s">
        <v>39</v>
      </c>
      <c r="C38" s="37" t="s">
        <v>40</v>
      </c>
      <c r="D38" s="826">
        <v>0</v>
      </c>
      <c r="E38" s="826">
        <v>0</v>
      </c>
      <c r="F38" s="826">
        <v>0</v>
      </c>
    </row>
    <row r="39" spans="1:6" ht="30" x14ac:dyDescent="0.25">
      <c r="A39" s="40"/>
      <c r="B39" s="36">
        <v>24</v>
      </c>
      <c r="C39" s="37" t="s">
        <v>41</v>
      </c>
      <c r="D39" s="826">
        <v>0</v>
      </c>
      <c r="E39" s="826">
        <v>0</v>
      </c>
      <c r="F39" s="826">
        <v>0</v>
      </c>
    </row>
    <row r="40" spans="1:6" x14ac:dyDescent="0.25">
      <c r="A40" s="40"/>
      <c r="B40" s="36">
        <v>25</v>
      </c>
      <c r="C40" s="37" t="s">
        <v>23</v>
      </c>
      <c r="D40" s="825"/>
      <c r="E40" s="825"/>
      <c r="F40" s="825"/>
    </row>
    <row r="41" spans="1:6" x14ac:dyDescent="0.25">
      <c r="A41" s="40"/>
      <c r="B41" s="36">
        <v>26</v>
      </c>
      <c r="C41" s="37" t="s">
        <v>23</v>
      </c>
      <c r="D41" s="825"/>
      <c r="E41" s="825"/>
      <c r="F41" s="825"/>
    </row>
    <row r="42" spans="1:6" x14ac:dyDescent="0.25">
      <c r="A42" s="40"/>
      <c r="B42" s="36">
        <v>27</v>
      </c>
      <c r="C42" s="37" t="s">
        <v>23</v>
      </c>
      <c r="D42" s="825"/>
      <c r="E42" s="825"/>
      <c r="F42" s="825"/>
    </row>
    <row r="43" spans="1:6" x14ac:dyDescent="0.25">
      <c r="A43" s="40"/>
      <c r="B43" s="36">
        <v>28</v>
      </c>
      <c r="C43" s="37" t="s">
        <v>23</v>
      </c>
      <c r="D43" s="825"/>
      <c r="E43" s="825"/>
      <c r="F43" s="825"/>
    </row>
    <row r="44" spans="1:6" x14ac:dyDescent="0.25">
      <c r="A44" s="40"/>
      <c r="B44" s="786">
        <v>29</v>
      </c>
      <c r="C44" s="44" t="s">
        <v>42</v>
      </c>
      <c r="D44" s="824">
        <v>160091018.56858745</v>
      </c>
      <c r="E44" s="824">
        <v>162151776.91362</v>
      </c>
      <c r="F44" s="824">
        <v>12807281.485486997</v>
      </c>
    </row>
  </sheetData>
  <mergeCells count="2">
    <mergeCell ref="D5:E5"/>
    <mergeCell ref="B5:C7"/>
  </mergeCells>
  <pageMargins left="0.7" right="0.7" top="0.75" bottom="0.75" header="0.3" footer="0.3"/>
  <pageSetup paperSize="9" orientation="landscape" r:id="rId1"/>
  <headerFooter>
    <oddHeader>&amp;C&amp;9CS
Příloha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3B463-815A-4CA4-80F9-7428C3E8545F}">
  <dimension ref="A2:J136"/>
  <sheetViews>
    <sheetView showGridLines="0" zoomScaleNormal="100" zoomScalePageLayoutView="80" workbookViewId="0">
      <selection activeCell="D10" sqref="D10"/>
    </sheetView>
  </sheetViews>
  <sheetFormatPr defaultRowHeight="15" x14ac:dyDescent="0.25"/>
  <cols>
    <col min="1" max="1" width="4.42578125" customWidth="1"/>
    <col min="2" max="2" width="8.42578125" customWidth="1"/>
    <col min="3" max="3" width="60.140625" customWidth="1"/>
    <col min="4" max="4" width="15" bestFit="1" customWidth="1"/>
    <col min="5" max="8" width="16" bestFit="1" customWidth="1"/>
  </cols>
  <sheetData>
    <row r="2" spans="1:8" ht="24.75" x14ac:dyDescent="0.25">
      <c r="D2" s="528" t="s">
        <v>1987</v>
      </c>
    </row>
    <row r="3" spans="1:8" x14ac:dyDescent="0.25">
      <c r="A3" s="5"/>
    </row>
    <row r="4" spans="1:8" x14ac:dyDescent="0.25">
      <c r="A4" s="5"/>
      <c r="B4" s="8" t="s">
        <v>0</v>
      </c>
    </row>
    <row r="5" spans="1:8" x14ac:dyDescent="0.25">
      <c r="A5" s="5"/>
      <c r="B5" s="8"/>
    </row>
    <row r="6" spans="1:8" x14ac:dyDescent="0.25">
      <c r="A6" s="5"/>
    </row>
    <row r="7" spans="1:8" x14ac:dyDescent="0.25">
      <c r="A7" s="5"/>
      <c r="B7" s="836"/>
      <c r="C7" s="31"/>
      <c r="D7" s="788" t="s">
        <v>6</v>
      </c>
      <c r="E7" s="788" t="s">
        <v>7</v>
      </c>
      <c r="F7" s="788" t="s">
        <v>8</v>
      </c>
      <c r="G7" s="788" t="s">
        <v>43</v>
      </c>
      <c r="H7" s="788" t="s">
        <v>44</v>
      </c>
    </row>
    <row r="8" spans="1:8" x14ac:dyDescent="0.25">
      <c r="A8" s="5"/>
      <c r="B8" s="32"/>
      <c r="C8" s="33"/>
      <c r="D8" s="788" t="s">
        <v>9</v>
      </c>
      <c r="E8" s="788" t="s">
        <v>45</v>
      </c>
      <c r="F8" s="788" t="s">
        <v>46</v>
      </c>
      <c r="G8" s="788" t="s">
        <v>47</v>
      </c>
      <c r="H8" s="788" t="s">
        <v>48</v>
      </c>
    </row>
    <row r="9" spans="1:8" x14ac:dyDescent="0.25">
      <c r="A9" s="5"/>
      <c r="B9" s="27"/>
      <c r="C9" s="1161" t="s">
        <v>49</v>
      </c>
      <c r="D9" s="1162"/>
      <c r="E9" s="1162"/>
      <c r="F9" s="1162"/>
      <c r="G9" s="1162"/>
      <c r="H9" s="1163"/>
    </row>
    <row r="10" spans="1:8" x14ac:dyDescent="0.25">
      <c r="A10" s="5"/>
      <c r="B10" s="38">
        <v>1</v>
      </c>
      <c r="C10" s="28" t="s">
        <v>50</v>
      </c>
      <c r="D10" s="834">
        <v>32377166.628210638</v>
      </c>
      <c r="E10" s="834">
        <v>27516814.670050245</v>
      </c>
      <c r="F10" s="834">
        <v>27560871.643412646</v>
      </c>
      <c r="G10" s="834">
        <v>25474518.724659011</v>
      </c>
      <c r="H10" s="834">
        <v>25541426.21353576</v>
      </c>
    </row>
    <row r="11" spans="1:8" x14ac:dyDescent="0.25">
      <c r="A11" s="5"/>
      <c r="B11" s="38">
        <v>2</v>
      </c>
      <c r="C11" s="28" t="s">
        <v>51</v>
      </c>
      <c r="D11" s="834">
        <v>37208070.628210634</v>
      </c>
      <c r="E11" s="834">
        <v>31686018.670050245</v>
      </c>
      <c r="F11" s="834">
        <v>31730075.643412646</v>
      </c>
      <c r="G11" s="834">
        <v>28857122.724659011</v>
      </c>
      <c r="H11" s="834">
        <v>28924030.21353576</v>
      </c>
    </row>
    <row r="12" spans="1:8" x14ac:dyDescent="0.25">
      <c r="A12" s="5"/>
      <c r="B12" s="38">
        <v>3</v>
      </c>
      <c r="C12" s="28" t="s">
        <v>52</v>
      </c>
      <c r="D12" s="834">
        <v>42070215.597614393</v>
      </c>
      <c r="E12" s="834">
        <v>36729480.262826145</v>
      </c>
      <c r="F12" s="834">
        <v>36800167.708320774</v>
      </c>
      <c r="G12" s="834">
        <v>32698156.128432099</v>
      </c>
      <c r="H12" s="834">
        <v>32679696.068363462</v>
      </c>
    </row>
    <row r="13" spans="1:8" x14ac:dyDescent="0.25">
      <c r="A13" s="5"/>
      <c r="B13" s="29"/>
      <c r="C13" s="1158" t="s">
        <v>53</v>
      </c>
      <c r="D13" s="1159"/>
      <c r="E13" s="1159"/>
      <c r="F13" s="1159"/>
      <c r="G13" s="1159"/>
      <c r="H13" s="1160"/>
    </row>
    <row r="14" spans="1:8" x14ac:dyDescent="0.25">
      <c r="A14" s="5"/>
      <c r="B14" s="38">
        <v>4</v>
      </c>
      <c r="C14" s="28" t="s">
        <v>4</v>
      </c>
      <c r="D14" s="834">
        <v>160091018.56821901</v>
      </c>
      <c r="E14" s="834">
        <v>162151776.91464272</v>
      </c>
      <c r="F14" s="834">
        <v>161686176.91353515</v>
      </c>
      <c r="G14" s="834">
        <v>166723515.97605309</v>
      </c>
      <c r="H14" s="834">
        <v>163927167.95274943</v>
      </c>
    </row>
    <row r="15" spans="1:8" ht="15" customHeight="1" x14ac:dyDescent="0.25">
      <c r="A15" s="5"/>
      <c r="B15" s="29"/>
      <c r="C15" s="1164" t="s">
        <v>54</v>
      </c>
      <c r="D15" s="1165"/>
      <c r="E15" s="1165"/>
      <c r="F15" s="1165"/>
      <c r="G15" s="1165"/>
      <c r="H15" s="1166"/>
    </row>
    <row r="16" spans="1:8" x14ac:dyDescent="0.25">
      <c r="A16" s="5"/>
      <c r="B16" s="38">
        <v>5</v>
      </c>
      <c r="C16" s="28" t="s">
        <v>55</v>
      </c>
      <c r="D16" s="833">
        <v>0.20224224268030297</v>
      </c>
      <c r="E16" s="833">
        <v>0.16969789165206123</v>
      </c>
      <c r="F16" s="833">
        <v>0.17045904708447254</v>
      </c>
      <c r="G16" s="833">
        <v>0.15279499460842691</v>
      </c>
      <c r="H16" s="833">
        <v>0.15580959844861011</v>
      </c>
    </row>
    <row r="17" spans="1:8" x14ac:dyDescent="0.25">
      <c r="A17" s="5"/>
      <c r="B17" s="38">
        <v>6</v>
      </c>
      <c r="C17" s="28" t="s">
        <v>56</v>
      </c>
      <c r="D17" s="833">
        <v>0.23241822658749151</v>
      </c>
      <c r="E17" s="833">
        <v>0.19540962962576647</v>
      </c>
      <c r="F17" s="833">
        <v>0.1962448259283224</v>
      </c>
      <c r="G17" s="833">
        <v>0.17308369821569641</v>
      </c>
      <c r="H17" s="833">
        <v>0.17644439646436677</v>
      </c>
    </row>
    <row r="18" spans="1:8" x14ac:dyDescent="0.25">
      <c r="A18" s="5"/>
      <c r="B18" s="38">
        <v>7</v>
      </c>
      <c r="C18" s="28" t="s">
        <v>57</v>
      </c>
      <c r="D18" s="833">
        <v>0.26278935554206101</v>
      </c>
      <c r="E18" s="833">
        <v>0.22651296804573826</v>
      </c>
      <c r="F18" s="833">
        <v>0.22760243584706927</v>
      </c>
      <c r="G18" s="833">
        <v>0.19612204035529465</v>
      </c>
      <c r="H18" s="833">
        <v>0.19935497255575779</v>
      </c>
    </row>
    <row r="19" spans="1:8" ht="29.1" customHeight="1" x14ac:dyDescent="0.25">
      <c r="A19" s="5"/>
      <c r="B19" s="29"/>
      <c r="C19" s="1167" t="s">
        <v>58</v>
      </c>
      <c r="D19" s="1168"/>
      <c r="E19" s="1168"/>
      <c r="F19" s="1168"/>
      <c r="G19" s="1168"/>
      <c r="H19" s="1169"/>
    </row>
    <row r="20" spans="1:8" ht="30" x14ac:dyDescent="0.25">
      <c r="A20" s="5"/>
      <c r="B20" s="38" t="s">
        <v>59</v>
      </c>
      <c r="C20" s="37" t="s">
        <v>60</v>
      </c>
      <c r="D20" s="833">
        <v>3.15E-2</v>
      </c>
      <c r="E20" s="833">
        <v>3.15E-2</v>
      </c>
      <c r="F20" s="833">
        <v>3.15E-2</v>
      </c>
      <c r="G20" s="833">
        <v>3.15E-2</v>
      </c>
      <c r="H20" s="833">
        <v>3.15E-2</v>
      </c>
    </row>
    <row r="21" spans="1:8" x14ac:dyDescent="0.25">
      <c r="A21" s="5"/>
      <c r="B21" s="38" t="s">
        <v>61</v>
      </c>
      <c r="C21" s="37" t="s">
        <v>62</v>
      </c>
      <c r="D21" s="833">
        <v>1.3500000000000002E-2</v>
      </c>
      <c r="E21" s="833">
        <v>1.3500000000000002E-2</v>
      </c>
      <c r="F21" s="833">
        <v>1.3500000000000002E-2</v>
      </c>
      <c r="G21" s="833">
        <v>1.3500000000000002E-2</v>
      </c>
      <c r="H21" s="833">
        <v>1.3500000000000002E-2</v>
      </c>
    </row>
    <row r="22" spans="1:8" x14ac:dyDescent="0.25">
      <c r="A22" s="5"/>
      <c r="B22" s="38" t="s">
        <v>63</v>
      </c>
      <c r="C22" s="37" t="s">
        <v>64</v>
      </c>
      <c r="D22" s="833">
        <v>1.7999999999999999E-2</v>
      </c>
      <c r="E22" s="833">
        <v>1.7999999999999999E-2</v>
      </c>
      <c r="F22" s="833">
        <v>1.7999999999999999E-2</v>
      </c>
      <c r="G22" s="833">
        <v>1.7999999999999999E-2</v>
      </c>
      <c r="H22" s="833">
        <v>1.7999999999999999E-2</v>
      </c>
    </row>
    <row r="23" spans="1:8" ht="30" x14ac:dyDescent="0.25">
      <c r="A23" s="5"/>
      <c r="B23" s="38" t="s">
        <v>65</v>
      </c>
      <c r="C23" s="37" t="s">
        <v>66</v>
      </c>
      <c r="D23" s="833">
        <v>9.8000000000000004E-2</v>
      </c>
      <c r="E23" s="833">
        <v>9.8000000000000004E-2</v>
      </c>
      <c r="F23" s="833">
        <v>9.8000000000000004E-2</v>
      </c>
      <c r="G23" s="833">
        <v>9.8000000000000004E-2</v>
      </c>
      <c r="H23" s="833">
        <v>9.8000000000000004E-2</v>
      </c>
    </row>
    <row r="24" spans="1:8" ht="28.7" customHeight="1" x14ac:dyDescent="0.25">
      <c r="A24" s="5"/>
      <c r="B24" s="29"/>
      <c r="C24" s="1167" t="s">
        <v>67</v>
      </c>
      <c r="D24" s="1168"/>
      <c r="E24" s="1168"/>
      <c r="F24" s="1168"/>
      <c r="G24" s="1168"/>
      <c r="H24" s="1169"/>
    </row>
    <row r="25" spans="1:8" x14ac:dyDescent="0.25">
      <c r="A25" s="5"/>
      <c r="B25" s="38">
        <v>8</v>
      </c>
      <c r="C25" s="28" t="s">
        <v>68</v>
      </c>
      <c r="D25" s="833">
        <v>2.5000000000000001E-2</v>
      </c>
      <c r="E25" s="833">
        <v>2.5000000000000001E-2</v>
      </c>
      <c r="F25" s="833">
        <v>2.5000000000000001E-2</v>
      </c>
      <c r="G25" s="833">
        <v>2.5000000000000001E-2</v>
      </c>
      <c r="H25" s="833">
        <v>2.5000000000000001E-2</v>
      </c>
    </row>
    <row r="26" spans="1:8" ht="30" x14ac:dyDescent="0.25">
      <c r="A26" s="5"/>
      <c r="B26" s="38" t="s">
        <v>18</v>
      </c>
      <c r="C26" s="28" t="s">
        <v>69</v>
      </c>
      <c r="D26" s="833"/>
      <c r="E26" s="833"/>
      <c r="F26" s="833"/>
      <c r="G26" s="833"/>
      <c r="H26" s="833"/>
    </row>
    <row r="27" spans="1:8" ht="30" x14ac:dyDescent="0.25">
      <c r="A27" s="5"/>
      <c r="B27" s="38">
        <v>9</v>
      </c>
      <c r="C27" s="28" t="s">
        <v>70</v>
      </c>
      <c r="D27" s="833">
        <v>5.0000000000000001E-3</v>
      </c>
      <c r="E27" s="833">
        <v>5.0000000000000001E-3</v>
      </c>
      <c r="F27" s="833">
        <v>5.0000000000000001E-3</v>
      </c>
      <c r="G27" s="833">
        <v>5.0000000000000001E-3</v>
      </c>
      <c r="H27" s="833">
        <v>0.01</v>
      </c>
    </row>
    <row r="28" spans="1:8" x14ac:dyDescent="0.25">
      <c r="A28" s="5"/>
      <c r="B28" s="38" t="s">
        <v>71</v>
      </c>
      <c r="C28" s="28" t="s">
        <v>72</v>
      </c>
      <c r="D28" s="833">
        <v>0.01</v>
      </c>
      <c r="E28" s="833">
        <v>0.01</v>
      </c>
      <c r="F28" s="833">
        <v>0.01</v>
      </c>
      <c r="G28" s="833">
        <v>0.01</v>
      </c>
      <c r="H28" s="833">
        <v>0.01</v>
      </c>
    </row>
    <row r="29" spans="1:8" ht="30" x14ac:dyDescent="0.25">
      <c r="A29" s="5"/>
      <c r="B29" s="38">
        <v>10</v>
      </c>
      <c r="C29" s="28" t="s">
        <v>73</v>
      </c>
      <c r="D29" s="833"/>
      <c r="E29" s="833"/>
      <c r="F29" s="833"/>
      <c r="G29" s="833"/>
      <c r="H29" s="833"/>
    </row>
    <row r="30" spans="1:8" x14ac:dyDescent="0.25">
      <c r="A30" s="5"/>
      <c r="B30" s="38" t="s">
        <v>74</v>
      </c>
      <c r="C30" s="37" t="s">
        <v>75</v>
      </c>
      <c r="D30" s="833"/>
      <c r="E30" s="833"/>
      <c r="F30" s="833"/>
      <c r="G30" s="833"/>
      <c r="H30" s="833"/>
    </row>
    <row r="31" spans="1:8" x14ac:dyDescent="0.25">
      <c r="A31" s="5"/>
      <c r="B31" s="38">
        <v>11</v>
      </c>
      <c r="C31" s="28" t="s">
        <v>76</v>
      </c>
      <c r="D31" s="833">
        <v>0.04</v>
      </c>
      <c r="E31" s="833">
        <v>0.04</v>
      </c>
      <c r="F31" s="833">
        <v>0.04</v>
      </c>
      <c r="G31" s="833">
        <v>0.04</v>
      </c>
      <c r="H31" s="833">
        <v>4.5000000000000005E-2</v>
      </c>
    </row>
    <row r="32" spans="1:8" x14ac:dyDescent="0.25">
      <c r="A32" s="5"/>
      <c r="B32" s="38" t="s">
        <v>77</v>
      </c>
      <c r="C32" s="28" t="s">
        <v>78</v>
      </c>
      <c r="D32" s="833">
        <v>0.13800000000000001</v>
      </c>
      <c r="E32" s="833">
        <v>0.13800000000000001</v>
      </c>
      <c r="F32" s="833">
        <v>0.13800000000000001</v>
      </c>
      <c r="G32" s="833">
        <v>0.13800000000000001</v>
      </c>
      <c r="H32" s="833">
        <v>0.13800000000000001</v>
      </c>
    </row>
    <row r="33" spans="1:8" ht="14.45" customHeight="1" x14ac:dyDescent="0.25">
      <c r="A33" s="5"/>
      <c r="B33" s="38">
        <v>12</v>
      </c>
      <c r="C33" s="28" t="s">
        <v>79</v>
      </c>
      <c r="D33" s="835"/>
      <c r="E33" s="835"/>
      <c r="F33" s="835"/>
      <c r="G33" s="835"/>
      <c r="H33" s="835"/>
    </row>
    <row r="34" spans="1:8" x14ac:dyDescent="0.25">
      <c r="A34" s="5"/>
      <c r="B34" s="29"/>
      <c r="C34" s="1158" t="s">
        <v>80</v>
      </c>
      <c r="D34" s="1159"/>
      <c r="E34" s="1159"/>
      <c r="F34" s="1159"/>
      <c r="G34" s="1159"/>
      <c r="H34" s="1160"/>
    </row>
    <row r="35" spans="1:8" x14ac:dyDescent="0.25">
      <c r="A35" s="5"/>
      <c r="B35" s="38">
        <v>13</v>
      </c>
      <c r="C35" s="30" t="s">
        <v>81</v>
      </c>
      <c r="D35" s="834">
        <v>543468895.01199687</v>
      </c>
      <c r="E35" s="834">
        <v>473012351.25221622</v>
      </c>
      <c r="F35" s="834">
        <v>433889096.65810448</v>
      </c>
      <c r="G35" s="834">
        <v>447490406.75198716</v>
      </c>
      <c r="H35" s="834">
        <v>436960654.14352232</v>
      </c>
    </row>
    <row r="36" spans="1:8" x14ac:dyDescent="0.25">
      <c r="A36" s="5"/>
      <c r="B36" s="36">
        <v>14</v>
      </c>
      <c r="C36" s="39" t="s">
        <v>82</v>
      </c>
      <c r="D36" s="833">
        <v>6.8464029808714771E-2</v>
      </c>
      <c r="E36" s="833">
        <v>6.6987719424592473E-2</v>
      </c>
      <c r="F36" s="833">
        <v>7.3129460702754834E-2</v>
      </c>
      <c r="G36" s="833">
        <v>6.4486572872281725E-2</v>
      </c>
      <c r="H36" s="833">
        <v>6.6193671991427144E-2</v>
      </c>
    </row>
    <row r="37" spans="1:8" x14ac:dyDescent="0.25">
      <c r="B37" s="29"/>
      <c r="C37" s="1167" t="s">
        <v>83</v>
      </c>
      <c r="D37" s="1168"/>
      <c r="E37" s="1168"/>
      <c r="F37" s="1168"/>
      <c r="G37" s="1168"/>
      <c r="H37" s="1169"/>
    </row>
    <row r="38" spans="1:8" s="34" customFormat="1" ht="30" x14ac:dyDescent="0.25">
      <c r="B38" s="36" t="s">
        <v>84</v>
      </c>
      <c r="C38" s="37" t="s">
        <v>85</v>
      </c>
      <c r="D38" s="35"/>
      <c r="E38" s="35"/>
      <c r="F38" s="35"/>
      <c r="G38" s="35"/>
      <c r="H38" s="35"/>
    </row>
    <row r="39" spans="1:8" s="34" customFormat="1" x14ac:dyDescent="0.25">
      <c r="B39" s="36" t="s">
        <v>86</v>
      </c>
      <c r="C39" s="37" t="s">
        <v>62</v>
      </c>
      <c r="D39" s="35"/>
      <c r="E39" s="35"/>
      <c r="F39" s="35"/>
      <c r="G39" s="35"/>
      <c r="H39" s="35"/>
    </row>
    <row r="40" spans="1:8" s="34" customFormat="1" ht="30" x14ac:dyDescent="0.25">
      <c r="B40" s="36" t="s">
        <v>87</v>
      </c>
      <c r="C40" s="37" t="s">
        <v>88</v>
      </c>
      <c r="D40" s="35"/>
      <c r="E40" s="35"/>
      <c r="F40" s="35"/>
      <c r="G40" s="35"/>
      <c r="H40" s="35"/>
    </row>
    <row r="41" spans="1:8" s="34" customFormat="1" x14ac:dyDescent="0.25">
      <c r="B41" s="29"/>
      <c r="C41" s="1167" t="s">
        <v>89</v>
      </c>
      <c r="D41" s="1168"/>
      <c r="E41" s="1168"/>
      <c r="F41" s="1168"/>
      <c r="G41" s="1168"/>
      <c r="H41" s="1169"/>
    </row>
    <row r="42" spans="1:8" s="34" customFormat="1" x14ac:dyDescent="0.25">
      <c r="B42" s="36" t="s">
        <v>90</v>
      </c>
      <c r="C42" s="832" t="s">
        <v>91</v>
      </c>
      <c r="D42" s="35"/>
      <c r="E42" s="35"/>
      <c r="F42" s="35"/>
      <c r="G42" s="35"/>
      <c r="H42" s="35"/>
    </row>
    <row r="43" spans="1:8" s="34" customFormat="1" x14ac:dyDescent="0.25">
      <c r="B43" s="36" t="s">
        <v>92</v>
      </c>
      <c r="C43" s="832" t="s">
        <v>93</v>
      </c>
      <c r="D43" s="35"/>
      <c r="E43" s="35"/>
      <c r="F43" s="35"/>
      <c r="G43" s="35"/>
      <c r="H43" s="35"/>
    </row>
    <row r="44" spans="1:8" x14ac:dyDescent="0.25">
      <c r="A44" s="5"/>
      <c r="B44" s="29"/>
      <c r="C44" s="1158" t="s">
        <v>94</v>
      </c>
      <c r="D44" s="1159"/>
      <c r="E44" s="1159"/>
      <c r="F44" s="1159"/>
      <c r="G44" s="1159"/>
      <c r="H44" s="1160"/>
    </row>
    <row r="45" spans="1:8" x14ac:dyDescent="0.25">
      <c r="A45" s="5"/>
      <c r="B45" s="38">
        <v>15</v>
      </c>
      <c r="C45" s="30" t="s">
        <v>95</v>
      </c>
      <c r="D45" s="830">
        <v>218755516.47230002</v>
      </c>
      <c r="E45" s="830">
        <v>155400583.82618999</v>
      </c>
      <c r="F45" s="830">
        <v>126063589.03626999</v>
      </c>
      <c r="G45" s="830">
        <v>127462471.96707</v>
      </c>
      <c r="H45" s="830">
        <v>123654957.98027</v>
      </c>
    </row>
    <row r="46" spans="1:8" x14ac:dyDescent="0.25">
      <c r="A46" s="5"/>
      <c r="B46" s="36" t="s">
        <v>96</v>
      </c>
      <c r="C46" s="39" t="s">
        <v>97</v>
      </c>
      <c r="D46" s="830">
        <v>89254142.54724519</v>
      </c>
      <c r="E46" s="830">
        <v>79931342.854875982</v>
      </c>
      <c r="F46" s="830">
        <v>68350117.422785357</v>
      </c>
      <c r="G46" s="830">
        <v>80960320.427459508</v>
      </c>
      <c r="H46" s="830">
        <v>76874263.713139296</v>
      </c>
    </row>
    <row r="47" spans="1:8" x14ac:dyDescent="0.25">
      <c r="A47" s="5"/>
      <c r="B47" s="36" t="s">
        <v>98</v>
      </c>
      <c r="C47" s="39" t="s">
        <v>99</v>
      </c>
      <c r="D47" s="830">
        <v>11753672.299321732</v>
      </c>
      <c r="E47" s="830">
        <v>10587817.486819917</v>
      </c>
      <c r="F47" s="830">
        <v>8154124.2847673316</v>
      </c>
      <c r="G47" s="830">
        <v>10007507.752063908</v>
      </c>
      <c r="H47" s="830">
        <v>9919881.4118066803</v>
      </c>
    </row>
    <row r="48" spans="1:8" x14ac:dyDescent="0.25">
      <c r="A48" s="5"/>
      <c r="B48" s="38">
        <v>16</v>
      </c>
      <c r="C48" s="30" t="s">
        <v>100</v>
      </c>
      <c r="D48" s="830">
        <v>77500470.247923464</v>
      </c>
      <c r="E48" s="830">
        <v>69343525.368056059</v>
      </c>
      <c r="F48" s="830">
        <v>60195993.138018027</v>
      </c>
      <c r="G48" s="830">
        <v>70952812.675395608</v>
      </c>
      <c r="H48" s="830">
        <v>66954382.301332615</v>
      </c>
    </row>
    <row r="49" spans="1:8" x14ac:dyDescent="0.25">
      <c r="A49" s="5"/>
      <c r="B49" s="38">
        <v>17</v>
      </c>
      <c r="C49" s="30" t="s">
        <v>101</v>
      </c>
      <c r="D49" s="831">
        <v>2.8226346985057336</v>
      </c>
      <c r="E49" s="831">
        <v>2.2410251425979153</v>
      </c>
      <c r="F49" s="831">
        <v>2.0942189415702477</v>
      </c>
      <c r="G49" s="831">
        <v>1.7964400164120669</v>
      </c>
      <c r="H49" s="831">
        <v>1.8468538388384004</v>
      </c>
    </row>
    <row r="50" spans="1:8" x14ac:dyDescent="0.25">
      <c r="A50" s="5"/>
      <c r="B50" s="29"/>
      <c r="C50" s="1158" t="s">
        <v>102</v>
      </c>
      <c r="D50" s="1159"/>
      <c r="E50" s="1159"/>
      <c r="F50" s="1159"/>
      <c r="G50" s="1159"/>
      <c r="H50" s="1160"/>
    </row>
    <row r="51" spans="1:8" x14ac:dyDescent="0.25">
      <c r="A51" s="5"/>
      <c r="B51" s="38">
        <v>18</v>
      </c>
      <c r="C51" s="30" t="s">
        <v>103</v>
      </c>
      <c r="D51" s="830">
        <f>+'[1]84'!$G$19</f>
        <v>391862307.71092546</v>
      </c>
      <c r="E51" s="829">
        <v>313662328.82621598</v>
      </c>
      <c r="F51" s="829">
        <v>297709492.04687798</v>
      </c>
      <c r="G51" s="829">
        <v>286399813.3976</v>
      </c>
      <c r="H51" s="829">
        <v>279650864.75794703</v>
      </c>
    </row>
    <row r="52" spans="1:8" x14ac:dyDescent="0.25">
      <c r="A52" s="5"/>
      <c r="B52" s="38">
        <v>19</v>
      </c>
      <c r="C52" s="175" t="s">
        <v>104</v>
      </c>
      <c r="D52" s="830">
        <f>+'[1]84'!$F$8</f>
        <v>218206011.06768498</v>
      </c>
      <c r="E52" s="829">
        <v>221830485.45193601</v>
      </c>
      <c r="F52" s="829">
        <v>222843752.86893702</v>
      </c>
      <c r="G52" s="829">
        <v>221968776.05868399</v>
      </c>
      <c r="H52" s="829">
        <v>219689818.730344</v>
      </c>
    </row>
    <row r="53" spans="1:8" x14ac:dyDescent="0.25">
      <c r="A53" s="5"/>
      <c r="B53" s="38">
        <v>20</v>
      </c>
      <c r="C53" s="30" t="s">
        <v>105</v>
      </c>
      <c r="D53" s="828">
        <f>+'[1]84'!$H$29</f>
        <v>1.7958364473716277</v>
      </c>
      <c r="E53" s="827">
        <v>1.4139730532852199</v>
      </c>
      <c r="F53" s="827">
        <v>1.33595619448203</v>
      </c>
      <c r="G53" s="827">
        <v>1.29027072403139</v>
      </c>
      <c r="H53" s="827">
        <v>1.2729350243636099</v>
      </c>
    </row>
    <row r="54" spans="1:8" x14ac:dyDescent="0.25">
      <c r="A54" s="5"/>
    </row>
    <row r="55" spans="1:8" x14ac:dyDescent="0.25">
      <c r="A55" s="5"/>
    </row>
    <row r="56" spans="1:8" x14ac:dyDescent="0.25">
      <c r="A56" s="5"/>
    </row>
    <row r="57" spans="1:8" x14ac:dyDescent="0.25">
      <c r="A57" s="5"/>
    </row>
    <row r="58" spans="1:8" x14ac:dyDescent="0.25">
      <c r="A58" s="5"/>
    </row>
    <row r="59" spans="1:8" x14ac:dyDescent="0.25">
      <c r="A59" s="5"/>
    </row>
    <row r="60" spans="1:8" x14ac:dyDescent="0.25">
      <c r="A60" s="5"/>
    </row>
    <row r="61" spans="1:8" x14ac:dyDescent="0.25">
      <c r="A61" s="5"/>
    </row>
    <row r="62" spans="1:8" x14ac:dyDescent="0.25">
      <c r="A62" s="5"/>
    </row>
    <row r="63" spans="1:8" x14ac:dyDescent="0.25">
      <c r="A63" s="5"/>
    </row>
    <row r="64" spans="1:8"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row r="73" spans="1:1" x14ac:dyDescent="0.25">
      <c r="A73" s="5"/>
    </row>
    <row r="74" spans="1:1" x14ac:dyDescent="0.25">
      <c r="A74" s="5"/>
    </row>
    <row r="75" spans="1:1" x14ac:dyDescent="0.25">
      <c r="A75" s="5"/>
    </row>
    <row r="76" spans="1:1" x14ac:dyDescent="0.25">
      <c r="A76" s="5"/>
    </row>
    <row r="77" spans="1:1" x14ac:dyDescent="0.25">
      <c r="A77" s="5"/>
    </row>
    <row r="78" spans="1:1" x14ac:dyDescent="0.25">
      <c r="A78" s="5"/>
    </row>
    <row r="79" spans="1:1" x14ac:dyDescent="0.25">
      <c r="A79" s="5"/>
    </row>
    <row r="80" spans="1:1" x14ac:dyDescent="0.25">
      <c r="A80" s="5"/>
    </row>
    <row r="81" spans="1:1" x14ac:dyDescent="0.25">
      <c r="A81" s="5"/>
    </row>
    <row r="82" spans="1:1" x14ac:dyDescent="0.25">
      <c r="A82" s="5"/>
    </row>
    <row r="83" spans="1:1" x14ac:dyDescent="0.25">
      <c r="A83" s="5"/>
    </row>
    <row r="84" spans="1:1" x14ac:dyDescent="0.25">
      <c r="A84" s="5"/>
    </row>
    <row r="85" spans="1:1" x14ac:dyDescent="0.25">
      <c r="A85" s="5"/>
    </row>
    <row r="86" spans="1:1" x14ac:dyDescent="0.25">
      <c r="A86" s="5"/>
    </row>
    <row r="87" spans="1:1" x14ac:dyDescent="0.25">
      <c r="A87" s="5"/>
    </row>
    <row r="88" spans="1:1" x14ac:dyDescent="0.25">
      <c r="A88" s="5"/>
    </row>
    <row r="89" spans="1:1" x14ac:dyDescent="0.25">
      <c r="A89" s="5"/>
    </row>
    <row r="90" spans="1:1" x14ac:dyDescent="0.25">
      <c r="A90" s="5"/>
    </row>
    <row r="91" spans="1:1" x14ac:dyDescent="0.25">
      <c r="A91" s="5"/>
    </row>
    <row r="92" spans="1:1" x14ac:dyDescent="0.25">
      <c r="A92" s="5"/>
    </row>
    <row r="93" spans="1:1" x14ac:dyDescent="0.25">
      <c r="A93" s="5"/>
    </row>
    <row r="94" spans="1:1" x14ac:dyDescent="0.25">
      <c r="A94" s="5"/>
    </row>
    <row r="95" spans="1:1" x14ac:dyDescent="0.25">
      <c r="A95" s="5"/>
    </row>
    <row r="96" spans="1:1" x14ac:dyDescent="0.25">
      <c r="A96" s="5"/>
    </row>
    <row r="97" spans="1:10" x14ac:dyDescent="0.25">
      <c r="A97" s="5"/>
    </row>
    <row r="98" spans="1:10" x14ac:dyDescent="0.25">
      <c r="A98" s="5"/>
    </row>
    <row r="99" spans="1:10" x14ac:dyDescent="0.25">
      <c r="A99" s="5"/>
    </row>
    <row r="100" spans="1:10" x14ac:dyDescent="0.25">
      <c r="A100" s="5"/>
    </row>
    <row r="101" spans="1:10" x14ac:dyDescent="0.25">
      <c r="A101" s="5"/>
    </row>
    <row r="102" spans="1:10" x14ac:dyDescent="0.25">
      <c r="A102" s="5"/>
    </row>
    <row r="103" spans="1:10" x14ac:dyDescent="0.25">
      <c r="A103" s="5"/>
    </row>
    <row r="104" spans="1:10" x14ac:dyDescent="0.25">
      <c r="A104" s="5"/>
    </row>
    <row r="105" spans="1:10" x14ac:dyDescent="0.25">
      <c r="A105" s="5"/>
    </row>
    <row r="106" spans="1:10" x14ac:dyDescent="0.25">
      <c r="A106" s="5"/>
    </row>
    <row r="107" spans="1:10" x14ac:dyDescent="0.25">
      <c r="A107" s="5"/>
      <c r="B107" s="5"/>
      <c r="C107" s="5"/>
      <c r="D107" s="5"/>
      <c r="E107" s="5"/>
      <c r="F107" s="5"/>
      <c r="G107" s="5"/>
      <c r="H107" s="5"/>
      <c r="I107" s="5"/>
      <c r="J107" s="5"/>
    </row>
    <row r="108" spans="1:10" x14ac:dyDescent="0.25">
      <c r="A108" s="5"/>
      <c r="B108" s="5"/>
      <c r="C108" s="5"/>
      <c r="D108" s="5"/>
      <c r="E108" s="5"/>
      <c r="F108" s="5"/>
      <c r="G108" s="5"/>
      <c r="H108" s="5"/>
      <c r="I108" s="5"/>
      <c r="J108" s="5"/>
    </row>
    <row r="109" spans="1:10" x14ac:dyDescent="0.25">
      <c r="A109" s="5"/>
      <c r="B109" s="5"/>
      <c r="C109" s="5"/>
      <c r="D109" s="5"/>
      <c r="E109" s="5"/>
      <c r="F109" s="5"/>
      <c r="G109" s="5"/>
      <c r="H109" s="5"/>
      <c r="I109" s="5"/>
      <c r="J109" s="5"/>
    </row>
    <row r="110" spans="1:10" x14ac:dyDescent="0.25">
      <c r="A110" s="5"/>
      <c r="B110" s="5"/>
      <c r="C110" s="5"/>
      <c r="D110" s="5"/>
      <c r="E110" s="5"/>
      <c r="F110" s="5"/>
      <c r="G110" s="5"/>
      <c r="H110" s="5"/>
      <c r="I110" s="5"/>
      <c r="J110" s="5"/>
    </row>
    <row r="111" spans="1:10" x14ac:dyDescent="0.25">
      <c r="A111" s="5"/>
      <c r="B111" s="5"/>
      <c r="C111" s="5"/>
      <c r="D111" s="5"/>
      <c r="E111" s="5"/>
      <c r="F111" s="5"/>
      <c r="G111" s="5"/>
      <c r="H111" s="5"/>
      <c r="I111" s="5"/>
      <c r="J111" s="5"/>
    </row>
    <row r="112" spans="1:10" x14ac:dyDescent="0.25">
      <c r="A112" s="5"/>
      <c r="B112" s="5"/>
      <c r="C112" s="5"/>
      <c r="D112" s="5"/>
      <c r="E112" s="5"/>
      <c r="F112" s="5"/>
      <c r="G112" s="5"/>
      <c r="H112" s="5"/>
      <c r="I112" s="5"/>
      <c r="J112" s="5"/>
    </row>
    <row r="113" spans="1:10" x14ac:dyDescent="0.25">
      <c r="A113" s="5"/>
      <c r="B113" s="5"/>
      <c r="C113" s="5"/>
      <c r="D113" s="5"/>
      <c r="E113" s="5"/>
      <c r="F113" s="5"/>
      <c r="G113" s="5"/>
      <c r="H113" s="5"/>
      <c r="I113" s="5"/>
      <c r="J113" s="5"/>
    </row>
    <row r="114" spans="1:10" x14ac:dyDescent="0.25">
      <c r="A114" s="5"/>
      <c r="B114" s="5"/>
      <c r="C114" s="5"/>
      <c r="D114" s="5"/>
      <c r="E114" s="5"/>
      <c r="F114" s="5"/>
      <c r="G114" s="5"/>
      <c r="H114" s="5"/>
      <c r="I114" s="5"/>
      <c r="J114" s="5"/>
    </row>
    <row r="115" spans="1:10" x14ac:dyDescent="0.25">
      <c r="A115" s="5"/>
      <c r="B115" s="5"/>
      <c r="C115" s="5"/>
      <c r="D115" s="5"/>
      <c r="E115" s="5"/>
      <c r="F115" s="5"/>
      <c r="G115" s="5"/>
      <c r="H115" s="5"/>
      <c r="I115" s="5"/>
      <c r="J115" s="5"/>
    </row>
    <row r="116" spans="1:10" x14ac:dyDescent="0.25">
      <c r="A116" s="5"/>
      <c r="B116" s="5"/>
      <c r="C116" s="5"/>
      <c r="D116" s="5"/>
      <c r="E116" s="5"/>
      <c r="F116" s="5"/>
      <c r="G116" s="5"/>
      <c r="H116" s="5"/>
      <c r="I116" s="5"/>
      <c r="J116" s="5"/>
    </row>
    <row r="117" spans="1:10" x14ac:dyDescent="0.25">
      <c r="A117" s="5"/>
      <c r="B117" s="5"/>
      <c r="C117" s="5"/>
      <c r="D117" s="5"/>
      <c r="E117" s="5"/>
      <c r="F117" s="5"/>
      <c r="G117" s="5"/>
      <c r="H117" s="5"/>
      <c r="I117" s="5"/>
      <c r="J117" s="5"/>
    </row>
    <row r="118" spans="1:10" x14ac:dyDescent="0.25">
      <c r="A118" s="5"/>
      <c r="B118" s="5"/>
      <c r="C118" s="5"/>
      <c r="D118" s="5"/>
      <c r="E118" s="5"/>
      <c r="F118" s="5"/>
      <c r="G118" s="5"/>
      <c r="H118" s="5"/>
      <c r="I118" s="5"/>
      <c r="J118" s="5"/>
    </row>
    <row r="119" spans="1:10" x14ac:dyDescent="0.25">
      <c r="A119" s="5"/>
      <c r="B119" s="5"/>
      <c r="C119" s="5"/>
      <c r="D119" s="5"/>
      <c r="E119" s="5"/>
      <c r="F119" s="5"/>
      <c r="G119" s="5"/>
      <c r="H119" s="5"/>
      <c r="I119" s="5"/>
      <c r="J119" s="5"/>
    </row>
    <row r="120" spans="1:10" x14ac:dyDescent="0.25">
      <c r="A120" s="5"/>
      <c r="B120" s="5"/>
      <c r="C120" s="5"/>
      <c r="D120" s="5"/>
      <c r="E120" s="5"/>
      <c r="F120" s="5"/>
      <c r="G120" s="5"/>
      <c r="H120" s="5"/>
      <c r="I120" s="5"/>
      <c r="J120" s="5"/>
    </row>
    <row r="121" spans="1:10" x14ac:dyDescent="0.25">
      <c r="A121" s="5"/>
      <c r="B121" s="5"/>
      <c r="C121" s="5"/>
      <c r="D121" s="5"/>
      <c r="E121" s="5"/>
      <c r="F121" s="5"/>
      <c r="G121" s="5"/>
      <c r="H121" s="5"/>
      <c r="I121" s="5"/>
      <c r="J121" s="5"/>
    </row>
    <row r="122" spans="1:10" x14ac:dyDescent="0.25">
      <c r="A122" s="5"/>
      <c r="B122" s="5"/>
      <c r="C122" s="5"/>
      <c r="D122" s="5"/>
      <c r="E122" s="5"/>
      <c r="F122" s="5"/>
      <c r="G122" s="5"/>
      <c r="H122" s="5"/>
      <c r="I122" s="5"/>
      <c r="J122" s="5"/>
    </row>
    <row r="123" spans="1:10" x14ac:dyDescent="0.25">
      <c r="A123" s="5"/>
      <c r="B123" s="5"/>
      <c r="C123" s="5"/>
      <c r="D123" s="5"/>
      <c r="E123" s="5"/>
      <c r="F123" s="5"/>
      <c r="G123" s="5"/>
      <c r="H123" s="5"/>
      <c r="I123" s="5"/>
      <c r="J123" s="5"/>
    </row>
    <row r="124" spans="1:10" x14ac:dyDescent="0.25">
      <c r="A124" s="5"/>
      <c r="B124" s="5"/>
      <c r="C124" s="5"/>
      <c r="D124" s="5"/>
      <c r="E124" s="5"/>
      <c r="F124" s="5"/>
      <c r="G124" s="5"/>
      <c r="H124" s="5"/>
      <c r="I124" s="5"/>
      <c r="J124" s="5"/>
    </row>
    <row r="125" spans="1:10" x14ac:dyDescent="0.25">
      <c r="A125" s="5"/>
      <c r="B125" s="5"/>
      <c r="C125" s="5"/>
      <c r="D125" s="5"/>
      <c r="E125" s="5"/>
      <c r="F125" s="5"/>
      <c r="G125" s="5"/>
      <c r="H125" s="5"/>
      <c r="I125" s="5"/>
      <c r="J125" s="5"/>
    </row>
    <row r="126" spans="1:10" x14ac:dyDescent="0.25">
      <c r="A126" s="5"/>
      <c r="B126" s="5"/>
      <c r="C126" s="5"/>
      <c r="D126" s="5"/>
      <c r="E126" s="5"/>
      <c r="F126" s="5"/>
      <c r="G126" s="5"/>
      <c r="H126" s="5"/>
      <c r="I126" s="5"/>
      <c r="J126" s="5"/>
    </row>
    <row r="127" spans="1:10" x14ac:dyDescent="0.25">
      <c r="A127" s="5"/>
      <c r="B127" s="5"/>
      <c r="C127" s="5"/>
      <c r="D127" s="5"/>
      <c r="E127" s="5"/>
      <c r="F127" s="5"/>
      <c r="G127" s="5"/>
      <c r="H127" s="5"/>
      <c r="I127" s="5"/>
      <c r="J127" s="5"/>
    </row>
    <row r="128" spans="1:10" x14ac:dyDescent="0.25">
      <c r="A128" s="5"/>
      <c r="B128" s="5"/>
      <c r="C128" s="5"/>
      <c r="D128" s="5"/>
      <c r="E128" s="5"/>
      <c r="F128" s="5"/>
      <c r="G128" s="5"/>
      <c r="H128" s="5"/>
      <c r="I128" s="5"/>
      <c r="J128" s="5"/>
    </row>
    <row r="129" spans="1:10" x14ac:dyDescent="0.25">
      <c r="A129" s="5"/>
      <c r="B129" s="5"/>
      <c r="C129" s="5"/>
      <c r="D129" s="5"/>
      <c r="E129" s="5"/>
      <c r="F129" s="5"/>
      <c r="G129" s="5"/>
      <c r="H129" s="5"/>
      <c r="I129" s="5"/>
      <c r="J129" s="5"/>
    </row>
    <row r="130" spans="1:10" x14ac:dyDescent="0.25">
      <c r="A130" s="5"/>
      <c r="B130" s="5"/>
      <c r="C130" s="5"/>
      <c r="D130" s="5"/>
      <c r="E130" s="5"/>
      <c r="F130" s="5"/>
      <c r="G130" s="5"/>
      <c r="H130" s="5"/>
      <c r="I130" s="5"/>
      <c r="J130" s="5"/>
    </row>
    <row r="131" spans="1:10" x14ac:dyDescent="0.25">
      <c r="A131" s="5"/>
      <c r="B131" s="5"/>
      <c r="C131" s="5"/>
      <c r="D131" s="5"/>
      <c r="E131" s="5"/>
      <c r="F131" s="5"/>
      <c r="G131" s="5"/>
      <c r="H131" s="5"/>
      <c r="I131" s="5"/>
      <c r="J131" s="5"/>
    </row>
    <row r="132" spans="1:10" x14ac:dyDescent="0.25">
      <c r="A132" s="5"/>
      <c r="B132" s="5"/>
      <c r="C132" s="5"/>
      <c r="D132" s="5"/>
      <c r="E132" s="5"/>
      <c r="F132" s="5"/>
      <c r="G132" s="5"/>
      <c r="H132" s="5"/>
      <c r="I132" s="5"/>
      <c r="J132" s="5"/>
    </row>
    <row r="133" spans="1:10" x14ac:dyDescent="0.25">
      <c r="A133" s="5"/>
      <c r="B133" s="5"/>
      <c r="C133" s="5"/>
      <c r="D133" s="5"/>
      <c r="E133" s="5"/>
      <c r="F133" s="5"/>
      <c r="G133" s="5"/>
      <c r="H133" s="5"/>
      <c r="I133" s="5"/>
      <c r="J133" s="5"/>
    </row>
    <row r="134" spans="1:10" x14ac:dyDescent="0.25">
      <c r="A134" s="5"/>
      <c r="B134" s="5"/>
      <c r="C134" s="5"/>
      <c r="D134" s="5"/>
      <c r="E134" s="5"/>
      <c r="F134" s="5"/>
      <c r="G134" s="5"/>
      <c r="H134" s="5"/>
      <c r="I134" s="5"/>
      <c r="J134" s="5"/>
    </row>
    <row r="135" spans="1:10" x14ac:dyDescent="0.25">
      <c r="A135" s="5"/>
      <c r="B135" s="5"/>
      <c r="C135" s="5"/>
      <c r="D135" s="5"/>
      <c r="E135" s="5"/>
      <c r="F135" s="5"/>
      <c r="G135" s="5"/>
      <c r="H135" s="5"/>
      <c r="I135" s="5"/>
      <c r="J135" s="5"/>
    </row>
    <row r="136" spans="1:10" x14ac:dyDescent="0.25">
      <c r="A136" s="5"/>
      <c r="B136" s="5"/>
      <c r="C136" s="5"/>
      <c r="D136" s="5"/>
      <c r="E136" s="5"/>
      <c r="F136" s="5"/>
      <c r="G136" s="5"/>
      <c r="H136" s="5"/>
      <c r="I136" s="5"/>
      <c r="J136" s="5"/>
    </row>
  </sheetData>
  <mergeCells count="10">
    <mergeCell ref="C34:H34"/>
    <mergeCell ref="C44:H44"/>
    <mergeCell ref="C50:H50"/>
    <mergeCell ref="C9:H9"/>
    <mergeCell ref="C13:H13"/>
    <mergeCell ref="C15:H15"/>
    <mergeCell ref="C19:H19"/>
    <mergeCell ref="C24:H24"/>
    <mergeCell ref="C37:H37"/>
    <mergeCell ref="C41:H41"/>
  </mergeCells>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F13"/>
  <sheetViews>
    <sheetView showGridLines="0" view="pageLayout" zoomScale="115" zoomScaleNormal="100" zoomScalePageLayoutView="115" workbookViewId="0">
      <selection activeCell="A3" sqref="A3"/>
    </sheetView>
  </sheetViews>
  <sheetFormatPr defaultRowHeight="15" x14ac:dyDescent="0.25"/>
  <cols>
    <col min="1" max="1" width="4.5703125" customWidth="1"/>
    <col min="2" max="2" width="68.140625" customWidth="1"/>
    <col min="3" max="3" width="21.140625" customWidth="1"/>
    <col min="4" max="4" width="32.140625" customWidth="1"/>
  </cols>
  <sheetData>
    <row r="1" spans="1:6" x14ac:dyDescent="0.25">
      <c r="A1" s="1"/>
      <c r="B1" s="1"/>
      <c r="C1" s="1"/>
      <c r="D1" s="1"/>
      <c r="E1" s="1"/>
      <c r="F1" s="1"/>
    </row>
    <row r="2" spans="1:6" x14ac:dyDescent="0.25">
      <c r="A2" s="8" t="s">
        <v>1</v>
      </c>
      <c r="B2" s="1"/>
      <c r="C2" s="1"/>
      <c r="D2" s="1"/>
      <c r="E2" s="1"/>
      <c r="F2" s="1"/>
    </row>
    <row r="3" spans="1:6" x14ac:dyDescent="0.25">
      <c r="A3" s="1"/>
      <c r="B3" s="1"/>
      <c r="C3" s="1"/>
      <c r="D3" s="1"/>
      <c r="E3" s="1"/>
      <c r="F3" s="1"/>
    </row>
    <row r="4" spans="1:6" x14ac:dyDescent="0.25">
      <c r="A4" s="1"/>
      <c r="B4" s="1"/>
      <c r="C4" s="1"/>
      <c r="D4" s="1"/>
      <c r="E4" s="1"/>
      <c r="F4" s="1"/>
    </row>
    <row r="5" spans="1:6" x14ac:dyDescent="0.25">
      <c r="A5" s="23"/>
      <c r="B5" s="24"/>
      <c r="C5" s="18" t="s">
        <v>6</v>
      </c>
      <c r="D5" s="18" t="s">
        <v>7</v>
      </c>
      <c r="E5" s="1"/>
      <c r="F5" s="1"/>
    </row>
    <row r="6" spans="1:6" x14ac:dyDescent="0.25">
      <c r="A6" s="23"/>
      <c r="B6" s="24"/>
      <c r="C6" s="18" t="s">
        <v>106</v>
      </c>
      <c r="D6" s="18" t="s">
        <v>107</v>
      </c>
      <c r="E6" s="1"/>
      <c r="F6" s="1"/>
    </row>
    <row r="7" spans="1:6" ht="30" x14ac:dyDescent="0.25">
      <c r="A7" s="18">
        <v>1</v>
      </c>
      <c r="B7" s="25" t="s">
        <v>108</v>
      </c>
      <c r="C7" s="18"/>
      <c r="D7" s="18"/>
      <c r="E7" s="1"/>
      <c r="F7" s="1"/>
    </row>
    <row r="8" spans="1:6" x14ac:dyDescent="0.25">
      <c r="A8" s="1"/>
      <c r="B8" s="1"/>
      <c r="C8" s="1"/>
      <c r="D8" s="1"/>
      <c r="E8" s="1"/>
      <c r="F8" s="1"/>
    </row>
    <row r="9" spans="1:6" x14ac:dyDescent="0.25">
      <c r="A9" s="1"/>
      <c r="B9" s="1"/>
      <c r="C9" s="1"/>
      <c r="D9" s="1"/>
      <c r="E9" s="1"/>
      <c r="F9" s="1"/>
    </row>
    <row r="10" spans="1:6" x14ac:dyDescent="0.25">
      <c r="A10" s="1"/>
      <c r="B10" s="1"/>
      <c r="C10" s="1"/>
      <c r="D10" s="1"/>
      <c r="E10" s="1"/>
      <c r="F10" s="1"/>
    </row>
    <row r="11" spans="1:6" x14ac:dyDescent="0.25">
      <c r="A11" s="1"/>
      <c r="B11" s="1"/>
      <c r="C11" s="1"/>
      <c r="D11" s="1"/>
      <c r="E11" s="1"/>
      <c r="F11" s="1"/>
    </row>
    <row r="12" spans="1:6" x14ac:dyDescent="0.25">
      <c r="A12" s="1"/>
      <c r="B12" s="1"/>
      <c r="C12" s="1"/>
      <c r="D12" s="1"/>
      <c r="E12" s="1"/>
      <c r="F12" s="1"/>
    </row>
    <row r="13" spans="1:6" x14ac:dyDescent="0.25">
      <c r="A13" s="1"/>
      <c r="B13" s="1"/>
      <c r="C13" s="1"/>
      <c r="D13" s="1"/>
      <c r="E13" s="1"/>
      <c r="F13" s="1"/>
    </row>
  </sheetData>
  <pageMargins left="0.70866141732283472" right="0.70866141732283472" top="0.74803149606299213" bottom="0.74803149606299213" header="0.31496062992125984" footer="0.31496062992125984"/>
  <pageSetup paperSize="9" orientation="landscape" r:id="rId1"/>
  <headerFooter>
    <oddHeader>&amp;C&amp;9CS
Příloha I</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79998168889431442"/>
  </sheetPr>
  <dimension ref="A2:C12"/>
  <sheetViews>
    <sheetView showGridLines="0" view="pageLayout" zoomScaleNormal="100" workbookViewId="0">
      <selection activeCell="A6" sqref="A6"/>
    </sheetView>
  </sheetViews>
  <sheetFormatPr defaultRowHeight="15" x14ac:dyDescent="0.25"/>
  <cols>
    <col min="1" max="1" width="6.140625" customWidth="1"/>
    <col min="2" max="2" width="74.140625" customWidth="1"/>
    <col min="3" max="3" width="19.140625" customWidth="1"/>
  </cols>
  <sheetData>
    <row r="2" spans="1:3" x14ac:dyDescent="0.25">
      <c r="A2" s="1"/>
      <c r="B2" s="1"/>
      <c r="C2" s="1"/>
    </row>
    <row r="3" spans="1:3" x14ac:dyDescent="0.25">
      <c r="A3" s="8" t="s">
        <v>2</v>
      </c>
      <c r="B3" s="1"/>
      <c r="C3" s="1"/>
    </row>
    <row r="4" spans="1:3" x14ac:dyDescent="0.25">
      <c r="A4" s="1"/>
      <c r="B4" s="1"/>
      <c r="C4" s="1"/>
    </row>
    <row r="5" spans="1:3" x14ac:dyDescent="0.25">
      <c r="A5" s="1"/>
      <c r="B5" s="1"/>
      <c r="C5" s="1"/>
    </row>
    <row r="6" spans="1:3" x14ac:dyDescent="0.25">
      <c r="A6" s="1"/>
      <c r="B6" s="1"/>
      <c r="C6" s="1"/>
    </row>
    <row r="7" spans="1:3" x14ac:dyDescent="0.25">
      <c r="A7" s="1"/>
      <c r="B7" s="1"/>
      <c r="C7" s="18" t="s">
        <v>6</v>
      </c>
    </row>
    <row r="8" spans="1:3" x14ac:dyDescent="0.25">
      <c r="A8" s="21"/>
      <c r="B8" s="22"/>
      <c r="C8" s="18" t="s">
        <v>9</v>
      </c>
    </row>
    <row r="9" spans="1:3" ht="15.75" customHeight="1" x14ac:dyDescent="0.25">
      <c r="A9" s="18">
        <v>1</v>
      </c>
      <c r="B9" s="20" t="s">
        <v>109</v>
      </c>
      <c r="C9" s="18"/>
    </row>
    <row r="10" spans="1:3" x14ac:dyDescent="0.25">
      <c r="A10" s="18">
        <v>2</v>
      </c>
      <c r="B10" s="20" t="s">
        <v>110</v>
      </c>
      <c r="C10" s="18"/>
    </row>
    <row r="11" spans="1:3" x14ac:dyDescent="0.25">
      <c r="A11" s="1"/>
      <c r="B11" s="1"/>
      <c r="C11" s="1"/>
    </row>
    <row r="12" spans="1:3" x14ac:dyDescent="0.25">
      <c r="A12" s="1"/>
      <c r="B12" s="1"/>
      <c r="C12" s="1"/>
    </row>
  </sheetData>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C9"/>
  <sheetViews>
    <sheetView showGridLines="0" view="pageLayout" zoomScaleNormal="100" workbookViewId="0">
      <selection activeCell="C16" sqref="C16"/>
    </sheetView>
  </sheetViews>
  <sheetFormatPr defaultRowHeight="15" x14ac:dyDescent="0.25"/>
  <cols>
    <col min="1" max="1" width="17.42578125" customWidth="1"/>
    <col min="2" max="2" width="15" customWidth="1"/>
    <col min="3" max="3" width="92.5703125" customWidth="1"/>
  </cols>
  <sheetData>
    <row r="1" spans="1:3" x14ac:dyDescent="0.25">
      <c r="B1" s="2"/>
      <c r="C1" s="2"/>
    </row>
    <row r="2" spans="1:3" ht="26.25" x14ac:dyDescent="0.4">
      <c r="B2" s="3"/>
      <c r="C2" s="4"/>
    </row>
    <row r="3" spans="1:3" ht="86.45" customHeight="1" x14ac:dyDescent="0.25">
      <c r="A3" s="1170" t="s">
        <v>121</v>
      </c>
      <c r="B3" s="1170"/>
      <c r="C3" s="526" t="s">
        <v>111</v>
      </c>
    </row>
    <row r="4" spans="1:3" x14ac:dyDescent="0.25">
      <c r="A4" s="1"/>
      <c r="B4" s="7"/>
      <c r="C4" s="6"/>
    </row>
    <row r="5" spans="1:3" x14ac:dyDescent="0.25">
      <c r="A5" s="8" t="s">
        <v>112</v>
      </c>
      <c r="B5" s="9"/>
      <c r="C5" s="10"/>
    </row>
    <row r="6" spans="1:3" x14ac:dyDescent="0.25">
      <c r="A6" s="11" t="s">
        <v>113</v>
      </c>
      <c r="B6" s="12" t="s">
        <v>122</v>
      </c>
      <c r="C6" s="13" t="s">
        <v>114</v>
      </c>
    </row>
    <row r="7" spans="1:3" x14ac:dyDescent="0.25">
      <c r="A7" s="14" t="s">
        <v>115</v>
      </c>
      <c r="B7" s="15" t="s">
        <v>116</v>
      </c>
      <c r="C7" s="16" t="s">
        <v>117</v>
      </c>
    </row>
    <row r="8" spans="1:3" ht="30" x14ac:dyDescent="0.25">
      <c r="A8" s="14" t="s">
        <v>118</v>
      </c>
      <c r="B8" s="15" t="s">
        <v>119</v>
      </c>
      <c r="C8" s="17" t="s">
        <v>120</v>
      </c>
    </row>
    <row r="9" spans="1:3" x14ac:dyDescent="0.25">
      <c r="B9" s="2"/>
      <c r="C9" s="2"/>
    </row>
  </sheetData>
  <mergeCells count="1">
    <mergeCell ref="A3:B3"/>
  </mergeCells>
  <conditionalFormatting sqref="C8">
    <cfRule type="cellIs" dxfId="27" priority="2" stopIfTrue="1" operator="lessThan">
      <formula>0</formula>
    </cfRule>
  </conditionalFormatting>
  <conditionalFormatting sqref="C7">
    <cfRule type="cellIs" dxfId="26"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B2:L9"/>
  <sheetViews>
    <sheetView showGridLines="0" zoomScaleNormal="100" workbookViewId="0"/>
  </sheetViews>
  <sheetFormatPr defaultRowHeight="15" x14ac:dyDescent="0.25"/>
  <sheetData>
    <row r="2" spans="2:12" ht="24.75" customHeight="1" x14ac:dyDescent="0.25">
      <c r="B2" s="376" t="s">
        <v>1849</v>
      </c>
    </row>
    <row r="3" spans="2:12" x14ac:dyDescent="0.25">
      <c r="B3" s="462" t="s">
        <v>1221</v>
      </c>
    </row>
    <row r="5" spans="2:12" x14ac:dyDescent="0.25">
      <c r="B5" s="1145" t="s">
        <v>125</v>
      </c>
      <c r="C5" s="1146"/>
      <c r="D5" s="1146"/>
      <c r="E5" s="1146"/>
      <c r="F5" s="1146"/>
      <c r="G5" s="1146"/>
      <c r="H5" s="1146"/>
      <c r="I5" s="1146"/>
      <c r="J5" s="1146"/>
      <c r="K5" s="1146"/>
      <c r="L5" s="1147"/>
    </row>
    <row r="6" spans="2:12" x14ac:dyDescent="0.25">
      <c r="B6" s="1150" t="s">
        <v>126</v>
      </c>
      <c r="C6" s="1151"/>
      <c r="D6" s="1151"/>
      <c r="E6" s="1151"/>
      <c r="F6" s="1151"/>
      <c r="G6" s="1151"/>
      <c r="H6" s="1151"/>
      <c r="I6" s="1151"/>
      <c r="J6" s="1151"/>
      <c r="K6" s="1151"/>
      <c r="L6" s="1152"/>
    </row>
    <row r="7" spans="2:12" ht="22.5" customHeight="1" x14ac:dyDescent="0.25">
      <c r="B7" s="1143"/>
      <c r="C7" s="1143"/>
      <c r="D7" s="1143"/>
      <c r="E7" s="1143"/>
      <c r="F7" s="1143"/>
      <c r="G7" s="1143"/>
      <c r="H7" s="1143"/>
      <c r="I7" s="1143"/>
      <c r="J7" s="1143"/>
      <c r="K7" s="1143"/>
      <c r="L7" s="1143"/>
    </row>
    <row r="8" spans="2:12" ht="22.5" customHeight="1" x14ac:dyDescent="0.25"/>
    <row r="9" spans="2:12" ht="22.5" customHeight="1" x14ac:dyDescent="0.25"/>
  </sheetData>
  <mergeCells count="3">
    <mergeCell ref="B5:L5"/>
    <mergeCell ref="B6:L6"/>
    <mergeCell ref="B7:L7"/>
  </mergeCells>
  <hyperlinks>
    <hyperlink ref="B5:L5" location="'EU OVA'!A1" display="Tabulka EU OVA – Přístup instituce k řízení rizik" xr:uid="{00000000-0004-0000-0800-000000000000}"/>
    <hyperlink ref="B6:L6" location="'EU OVB'!A1" display="Tabulka EU OVB – Zpřístupňování informací o systémech správy a řízení" xr:uid="{00000000-0004-0000-0800-000001000000}"/>
  </hyperlinks>
  <pageMargins left="0.70866141732283472" right="0.70866141732283472" top="0.74803149606299213" bottom="0.74803149606299213" header="0.31496062992125984" footer="0.31496062992125984"/>
  <pageSetup paperSize="9" orientation="landscape" verticalDpi="1200" r:id="rId1"/>
  <headerFooter>
    <oddHeader>&amp;CCS 
PŘÍLOHA III</oddHeader>
    <oddFooter>&amp;C1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79998168889431442"/>
    <pageSetUpPr fitToPage="1"/>
  </sheetPr>
  <dimension ref="A2:C13"/>
  <sheetViews>
    <sheetView showGridLines="0" view="pageLayout" zoomScaleNormal="100" workbookViewId="0">
      <selection activeCell="A4" sqref="A4"/>
    </sheetView>
  </sheetViews>
  <sheetFormatPr defaultColWidth="9.140625" defaultRowHeight="15" x14ac:dyDescent="0.25"/>
  <cols>
    <col min="1" max="1" width="25.140625" customWidth="1"/>
    <col min="2" max="2" width="13.42578125" customWidth="1"/>
    <col min="3" max="3" width="89.42578125" customWidth="1"/>
  </cols>
  <sheetData>
    <row r="2" spans="1:3" ht="18.75" x14ac:dyDescent="0.3">
      <c r="A2" s="45" t="s">
        <v>125</v>
      </c>
    </row>
    <row r="3" spans="1:3" x14ac:dyDescent="0.25">
      <c r="A3" t="s">
        <v>127</v>
      </c>
    </row>
    <row r="6" spans="1:3" x14ac:dyDescent="0.25">
      <c r="A6" s="46" t="s">
        <v>128</v>
      </c>
      <c r="B6" s="46" t="s">
        <v>122</v>
      </c>
      <c r="C6" s="47" t="s">
        <v>129</v>
      </c>
    </row>
    <row r="7" spans="1:3" x14ac:dyDescent="0.25">
      <c r="A7" s="48" t="s">
        <v>130</v>
      </c>
      <c r="B7" s="48" t="s">
        <v>116</v>
      </c>
      <c r="C7" s="47" t="s">
        <v>131</v>
      </c>
    </row>
    <row r="8" spans="1:3" x14ac:dyDescent="0.25">
      <c r="A8" s="46" t="s">
        <v>132</v>
      </c>
      <c r="B8" s="46" t="s">
        <v>133</v>
      </c>
      <c r="C8" s="47" t="s">
        <v>134</v>
      </c>
    </row>
    <row r="9" spans="1:3" x14ac:dyDescent="0.25">
      <c r="A9" s="46" t="s">
        <v>135</v>
      </c>
      <c r="B9" s="46" t="s">
        <v>136</v>
      </c>
      <c r="C9" s="47" t="s">
        <v>137</v>
      </c>
    </row>
    <row r="10" spans="1:3" x14ac:dyDescent="0.25">
      <c r="A10" s="46" t="s">
        <v>138</v>
      </c>
      <c r="B10" s="46" t="s">
        <v>139</v>
      </c>
      <c r="C10" s="47" t="s">
        <v>140</v>
      </c>
    </row>
    <row r="11" spans="1:3" x14ac:dyDescent="0.25">
      <c r="A11" s="46" t="s">
        <v>138</v>
      </c>
      <c r="B11" s="46" t="s">
        <v>141</v>
      </c>
      <c r="C11" s="47" t="s">
        <v>142</v>
      </c>
    </row>
    <row r="12" spans="1:3" x14ac:dyDescent="0.25">
      <c r="A12" s="46" t="s">
        <v>143</v>
      </c>
      <c r="B12" s="46" t="s">
        <v>144</v>
      </c>
      <c r="C12" s="47" t="s">
        <v>145</v>
      </c>
    </row>
    <row r="13" spans="1:3" ht="30" x14ac:dyDescent="0.25">
      <c r="A13" s="46" t="s">
        <v>146</v>
      </c>
      <c r="B13" s="46" t="s">
        <v>147</v>
      </c>
      <c r="C13" s="47" t="s">
        <v>148</v>
      </c>
    </row>
  </sheetData>
  <conditionalFormatting sqref="C8:C10">
    <cfRule type="cellIs" dxfId="25" priority="2" stopIfTrue="1" operator="lessThan">
      <formula>0</formula>
    </cfRule>
  </conditionalFormatting>
  <conditionalFormatting sqref="C11:C12">
    <cfRule type="cellIs" dxfId="2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III</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79998168889431442"/>
    <pageSetUpPr fitToPage="1"/>
  </sheetPr>
  <dimension ref="A2:C11"/>
  <sheetViews>
    <sheetView showGridLines="0" view="pageLayout" zoomScaleNormal="100" workbookViewId="0">
      <selection activeCell="A4" sqref="A4"/>
    </sheetView>
  </sheetViews>
  <sheetFormatPr defaultColWidth="9.140625" defaultRowHeight="15" x14ac:dyDescent="0.25"/>
  <cols>
    <col min="1" max="1" width="20.85546875" customWidth="1"/>
    <col min="2" max="2" width="12.42578125" bestFit="1" customWidth="1"/>
    <col min="3" max="3" width="87.42578125" customWidth="1"/>
  </cols>
  <sheetData>
    <row r="2" spans="1:3" ht="18.75" x14ac:dyDescent="0.3">
      <c r="A2" s="45" t="s">
        <v>126</v>
      </c>
    </row>
    <row r="3" spans="1:3" x14ac:dyDescent="0.25">
      <c r="A3" t="s">
        <v>127</v>
      </c>
    </row>
    <row r="6" spans="1:3" x14ac:dyDescent="0.25">
      <c r="A6" s="46" t="s">
        <v>128</v>
      </c>
      <c r="B6" s="48" t="s">
        <v>122</v>
      </c>
      <c r="C6" s="47" t="s">
        <v>114</v>
      </c>
    </row>
    <row r="7" spans="1:3" ht="30" x14ac:dyDescent="0.25">
      <c r="A7" s="46" t="s">
        <v>149</v>
      </c>
      <c r="B7" s="46" t="s">
        <v>116</v>
      </c>
      <c r="C7" s="47" t="s">
        <v>150</v>
      </c>
    </row>
    <row r="8" spans="1:3" ht="30" x14ac:dyDescent="0.25">
      <c r="A8" s="46" t="s">
        <v>151</v>
      </c>
      <c r="B8" s="46" t="s">
        <v>119</v>
      </c>
      <c r="C8" s="47" t="s">
        <v>152</v>
      </c>
    </row>
    <row r="9" spans="1:3" ht="30" x14ac:dyDescent="0.25">
      <c r="A9" s="46" t="s">
        <v>153</v>
      </c>
      <c r="B9" s="46" t="s">
        <v>154</v>
      </c>
      <c r="C9" s="47" t="s">
        <v>155</v>
      </c>
    </row>
    <row r="10" spans="1:3" ht="30" x14ac:dyDescent="0.25">
      <c r="A10" s="46" t="s">
        <v>156</v>
      </c>
      <c r="B10" s="46" t="s">
        <v>139</v>
      </c>
      <c r="C10" s="47" t="s">
        <v>157</v>
      </c>
    </row>
    <row r="11" spans="1:3" ht="30" x14ac:dyDescent="0.25">
      <c r="A11" s="46" t="s">
        <v>158</v>
      </c>
      <c r="B11" s="46" t="s">
        <v>141</v>
      </c>
      <c r="C11" s="47" t="s">
        <v>159</v>
      </c>
    </row>
  </sheetData>
  <conditionalFormatting sqref="C7:C9">
    <cfRule type="cellIs" dxfId="23" priority="2" stopIfTrue="1" operator="lessThan">
      <formula>0</formula>
    </cfRule>
  </conditionalFormatting>
  <conditionalFormatting sqref="C10:C11">
    <cfRule type="cellIs" dxfId="22"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III</oddHead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pageSetUpPr fitToPage="1"/>
  </sheetPr>
  <dimension ref="B2:L16"/>
  <sheetViews>
    <sheetView showGridLines="0" zoomScaleNormal="100" workbookViewId="0"/>
  </sheetViews>
  <sheetFormatPr defaultRowHeight="15" x14ac:dyDescent="0.25"/>
  <cols>
    <col min="12" max="12" width="62" customWidth="1"/>
  </cols>
  <sheetData>
    <row r="2" spans="2:12" x14ac:dyDescent="0.25">
      <c r="B2" s="376" t="s">
        <v>1850</v>
      </c>
    </row>
    <row r="3" spans="2:12" x14ac:dyDescent="0.25">
      <c r="B3" t="s">
        <v>1851</v>
      </c>
    </row>
    <row r="5" spans="2:12" x14ac:dyDescent="0.25">
      <c r="B5" s="1171" t="s">
        <v>160</v>
      </c>
      <c r="C5" s="1172"/>
      <c r="D5" s="1172"/>
      <c r="E5" s="1172"/>
      <c r="F5" s="1172"/>
      <c r="G5" s="1172"/>
      <c r="H5" s="1172"/>
      <c r="I5" s="1172"/>
      <c r="J5" s="1172"/>
      <c r="K5" s="1172"/>
      <c r="L5" s="1173"/>
    </row>
    <row r="6" spans="2:12" x14ac:dyDescent="0.25">
      <c r="B6" s="1148" t="s">
        <v>161</v>
      </c>
      <c r="C6" s="1144"/>
      <c r="D6" s="1144"/>
      <c r="E6" s="1144"/>
      <c r="F6" s="1144"/>
      <c r="G6" s="1144"/>
      <c r="H6" s="1144"/>
      <c r="I6" s="1144"/>
      <c r="J6" s="1144"/>
      <c r="K6" s="1144"/>
      <c r="L6" s="1149"/>
    </row>
    <row r="7" spans="2:12" ht="22.5" customHeight="1" x14ac:dyDescent="0.25">
      <c r="B7" s="1148" t="s">
        <v>162</v>
      </c>
      <c r="C7" s="1144"/>
      <c r="D7" s="1144"/>
      <c r="E7" s="1144"/>
      <c r="F7" s="1144"/>
      <c r="G7" s="1144"/>
      <c r="H7" s="1144"/>
      <c r="I7" s="1144"/>
      <c r="J7" s="1144"/>
      <c r="K7" s="1144"/>
      <c r="L7" s="1149"/>
    </row>
    <row r="8" spans="2:12" x14ac:dyDescent="0.25">
      <c r="B8" s="1148" t="s">
        <v>163</v>
      </c>
      <c r="C8" s="1144"/>
      <c r="D8" s="1144"/>
      <c r="E8" s="1144"/>
      <c r="F8" s="1144"/>
      <c r="G8" s="1144"/>
      <c r="H8" s="1144"/>
      <c r="I8" s="1144"/>
      <c r="J8" s="1144"/>
      <c r="K8" s="1144"/>
      <c r="L8" s="1149"/>
    </row>
    <row r="9" spans="2:12" ht="22.5" customHeight="1" x14ac:dyDescent="0.25">
      <c r="B9" s="1148" t="s">
        <v>164</v>
      </c>
      <c r="C9" s="1144"/>
      <c r="D9" s="1144"/>
      <c r="E9" s="1144"/>
      <c r="F9" s="1144"/>
      <c r="G9" s="1144"/>
      <c r="H9" s="1144"/>
      <c r="I9" s="1144"/>
      <c r="J9" s="1144"/>
      <c r="K9" s="1144"/>
      <c r="L9" s="1149"/>
    </row>
    <row r="10" spans="2:12" ht="22.5" customHeight="1" x14ac:dyDescent="0.25">
      <c r="B10" s="1150" t="s">
        <v>165</v>
      </c>
      <c r="C10" s="1151"/>
      <c r="D10" s="1151"/>
      <c r="E10" s="1151"/>
      <c r="F10" s="1151"/>
      <c r="G10" s="1151"/>
      <c r="H10" s="1151"/>
      <c r="I10" s="1151"/>
      <c r="J10" s="1151"/>
      <c r="K10" s="1151"/>
      <c r="L10" s="1152"/>
    </row>
    <row r="11" spans="2:12" ht="22.5" customHeight="1" x14ac:dyDescent="0.25"/>
    <row r="12" spans="2:12" ht="22.5" customHeight="1" x14ac:dyDescent="0.25">
      <c r="B12" s="1143"/>
      <c r="C12" s="1143"/>
      <c r="D12" s="1143"/>
      <c r="E12" s="1143"/>
      <c r="F12" s="1143"/>
      <c r="G12" s="1143"/>
      <c r="H12" s="1143"/>
      <c r="I12" s="1143"/>
      <c r="J12" s="1143"/>
      <c r="K12" s="1143"/>
      <c r="L12" s="1143"/>
    </row>
    <row r="13" spans="2:12" ht="22.5" customHeight="1" x14ac:dyDescent="0.25">
      <c r="B13" s="1144"/>
      <c r="C13" s="1144"/>
      <c r="D13" s="1144"/>
      <c r="E13" s="1144"/>
      <c r="F13" s="1144"/>
      <c r="G13" s="1144"/>
      <c r="H13" s="1144"/>
      <c r="I13" s="1144"/>
      <c r="J13" s="1144"/>
      <c r="K13" s="1144"/>
      <c r="L13" s="1144"/>
    </row>
    <row r="14" spans="2:12" ht="22.5" customHeight="1" x14ac:dyDescent="0.25">
      <c r="B14" s="1143"/>
      <c r="C14" s="1143"/>
      <c r="D14" s="1143"/>
      <c r="E14" s="1143"/>
      <c r="F14" s="1143"/>
      <c r="G14" s="1143"/>
      <c r="H14" s="1143"/>
      <c r="I14" s="1143"/>
      <c r="J14" s="1143"/>
      <c r="K14" s="1143"/>
      <c r="L14" s="1143"/>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EU LI1 '!A1" display="Šablona EU LI1 – Rozdíly mezi rozsahem účetní a obezřetnostní konsolidace a přiřazování kategorií účetní závěrky ke kategoriím regulačních rizik " xr:uid="{00000000-0004-0000-0B00-000000000000}"/>
    <hyperlink ref="B6:L6" location="'EU LI2'!A1" display="Šablona EU LI2 – Hlavní zdroje rozdílů mezi regulatorními hodnotami expozic a účetními hodnotami v účetní závěrce " xr:uid="{00000000-0004-0000-0B00-000001000000}"/>
    <hyperlink ref="B7:L7" location="' EU LI3'!A1" display="Šablona EU LI3 – Přehled rozdílů v rozsahu konsolidace (podle jednotlivých subjektů) " xr:uid="{00000000-0004-0000-0B00-000002000000}"/>
    <hyperlink ref="B8:L8" location="'EU LIA'!A1" display="Tabulka EU LIA – Vysvětlení rozdílů mezi hodnotami pro účely účetnictví a regulace" xr:uid="{00000000-0004-0000-0B00-000003000000}"/>
    <hyperlink ref="B9:L9" location="'EU LIB'!A1" display="Tabulka EU LIB – Ostatní kvalitativní informace o oblasti působnosti" xr:uid="{00000000-0004-0000-0B00-000004000000}"/>
    <hyperlink ref="B10:L10" location="'EU PV1'!A1" display="Šablona EU PV1 – Úpravy v rámci obezřetného oceňování" xr:uid="{00000000-0004-0000-0B00-000005000000}"/>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V</oddHeader>
    <oddFooter>&amp;C1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pageSetUpPr fitToPage="1"/>
  </sheetPr>
  <dimension ref="B3:P52"/>
  <sheetViews>
    <sheetView showGridLines="0" view="pageLayout" zoomScale="90" zoomScaleNormal="100" zoomScalePageLayoutView="90" workbookViewId="0">
      <selection activeCell="B5" sqref="B5"/>
    </sheetView>
  </sheetViews>
  <sheetFormatPr defaultColWidth="9.140625" defaultRowHeight="15" x14ac:dyDescent="0.25"/>
  <cols>
    <col min="2" max="2" width="7.5703125" style="49" customWidth="1"/>
    <col min="3" max="3" width="44" customWidth="1"/>
    <col min="4" max="5" width="23" customWidth="1"/>
    <col min="6" max="10" width="21.140625" customWidth="1"/>
  </cols>
  <sheetData>
    <row r="3" spans="2:16" ht="24" customHeight="1" x14ac:dyDescent="0.25">
      <c r="C3" s="50" t="s">
        <v>160</v>
      </c>
      <c r="D3" s="50"/>
      <c r="E3" s="50"/>
      <c r="F3" s="50"/>
      <c r="G3" s="50"/>
      <c r="H3" s="50"/>
      <c r="I3" s="50"/>
      <c r="J3" s="50"/>
    </row>
    <row r="5" spans="2:16" x14ac:dyDescent="0.25">
      <c r="B5"/>
    </row>
    <row r="6" spans="2:16" x14ac:dyDescent="0.25">
      <c r="B6"/>
      <c r="D6" s="51" t="s">
        <v>6</v>
      </c>
      <c r="E6" s="51" t="s">
        <v>7</v>
      </c>
      <c r="F6" s="51" t="s">
        <v>8</v>
      </c>
      <c r="G6" s="51" t="s">
        <v>43</v>
      </c>
      <c r="H6" s="51" t="s">
        <v>44</v>
      </c>
      <c r="I6" s="51" t="s">
        <v>166</v>
      </c>
      <c r="J6" s="51" t="s">
        <v>167</v>
      </c>
    </row>
    <row r="7" spans="2:16" x14ac:dyDescent="0.25">
      <c r="B7"/>
      <c r="C7" t="s">
        <v>168</v>
      </c>
      <c r="D7" s="1177" t="s">
        <v>169</v>
      </c>
      <c r="E7" s="1177" t="s">
        <v>170</v>
      </c>
      <c r="F7" s="1177" t="s">
        <v>171</v>
      </c>
      <c r="G7" s="1177"/>
      <c r="H7" s="1177"/>
      <c r="I7" s="1177"/>
      <c r="J7" s="1177"/>
    </row>
    <row r="8" spans="2:16" ht="90.75" customHeight="1" x14ac:dyDescent="0.25">
      <c r="B8"/>
      <c r="D8" s="1177"/>
      <c r="E8" s="1177"/>
      <c r="F8" s="51" t="s">
        <v>172</v>
      </c>
      <c r="G8" s="51" t="s">
        <v>173</v>
      </c>
      <c r="H8" s="51" t="s">
        <v>174</v>
      </c>
      <c r="I8" s="51" t="s">
        <v>175</v>
      </c>
      <c r="J8" s="51" t="s">
        <v>176</v>
      </c>
    </row>
    <row r="9" spans="2:16" ht="30" x14ac:dyDescent="0.25">
      <c r="B9" s="52"/>
      <c r="C9" s="53" t="s">
        <v>177</v>
      </c>
      <c r="D9" s="54"/>
      <c r="E9" s="55"/>
      <c r="F9" s="55"/>
      <c r="G9" s="55"/>
      <c r="H9" s="55"/>
      <c r="I9" s="55"/>
      <c r="J9" s="55"/>
      <c r="P9" s="56"/>
    </row>
    <row r="10" spans="2:16" x14ac:dyDescent="0.25">
      <c r="B10" s="57">
        <v>1</v>
      </c>
      <c r="C10" s="58"/>
      <c r="D10" s="59"/>
      <c r="E10" s="60"/>
      <c r="F10" s="60"/>
      <c r="G10" s="60"/>
      <c r="H10" s="60"/>
      <c r="I10" s="61"/>
      <c r="J10" s="61"/>
    </row>
    <row r="11" spans="2:16" x14ac:dyDescent="0.25">
      <c r="B11" s="57">
        <v>2</v>
      </c>
      <c r="C11" s="58"/>
      <c r="D11" s="59"/>
      <c r="E11" s="60"/>
      <c r="F11" s="60"/>
      <c r="G11" s="60"/>
      <c r="H11" s="60"/>
      <c r="I11" s="61"/>
      <c r="J11" s="61"/>
    </row>
    <row r="12" spans="2:16" x14ac:dyDescent="0.25">
      <c r="B12" s="57">
        <v>3</v>
      </c>
      <c r="C12" s="58"/>
      <c r="D12" s="59"/>
      <c r="E12" s="60"/>
      <c r="F12" s="60"/>
      <c r="G12" s="60"/>
      <c r="H12" s="60"/>
      <c r="I12" s="61"/>
      <c r="J12" s="61"/>
    </row>
    <row r="13" spans="2:16" x14ac:dyDescent="0.25">
      <c r="B13" s="62"/>
      <c r="C13" s="58"/>
      <c r="D13" s="59"/>
      <c r="E13" s="60"/>
      <c r="F13" s="60"/>
      <c r="G13" s="60"/>
      <c r="H13" s="60"/>
      <c r="I13" s="61"/>
      <c r="J13" s="61"/>
    </row>
    <row r="14" spans="2:16" x14ac:dyDescent="0.25">
      <c r="B14" s="62"/>
      <c r="C14" s="58"/>
      <c r="D14" s="59"/>
      <c r="E14" s="60"/>
      <c r="F14" s="60"/>
      <c r="G14" s="60"/>
      <c r="H14" s="60"/>
      <c r="I14" s="61"/>
      <c r="J14" s="61"/>
    </row>
    <row r="15" spans="2:16" x14ac:dyDescent="0.25">
      <c r="B15" s="62"/>
      <c r="C15" s="58"/>
      <c r="D15" s="59"/>
      <c r="E15" s="60"/>
      <c r="F15" s="60"/>
      <c r="G15" s="60"/>
      <c r="H15" s="60"/>
      <c r="I15" s="61"/>
      <c r="J15" s="61"/>
    </row>
    <row r="16" spans="2:16" x14ac:dyDescent="0.25">
      <c r="B16" s="62"/>
      <c r="C16" s="58"/>
      <c r="D16" s="59"/>
      <c r="E16" s="60"/>
      <c r="F16" s="60"/>
      <c r="G16" s="60"/>
      <c r="H16" s="60"/>
      <c r="I16" s="61"/>
      <c r="J16" s="61"/>
    </row>
    <row r="17" spans="2:10" x14ac:dyDescent="0.25">
      <c r="B17" s="62"/>
      <c r="C17" s="58"/>
      <c r="D17" s="59"/>
      <c r="E17" s="60"/>
      <c r="F17" s="60"/>
      <c r="G17" s="60"/>
      <c r="H17" s="60"/>
      <c r="I17" s="61"/>
      <c r="J17" s="61"/>
    </row>
    <row r="18" spans="2:10" x14ac:dyDescent="0.25">
      <c r="B18" s="62"/>
      <c r="C18" s="58"/>
      <c r="D18" s="59"/>
      <c r="E18" s="60"/>
      <c r="F18" s="60"/>
      <c r="G18" s="60"/>
      <c r="H18" s="60"/>
      <c r="I18" s="61"/>
      <c r="J18" s="61"/>
    </row>
    <row r="19" spans="2:10" x14ac:dyDescent="0.25">
      <c r="B19" s="14"/>
      <c r="C19" s="58" t="s">
        <v>178</v>
      </c>
      <c r="D19" s="59"/>
      <c r="E19" s="60"/>
      <c r="F19" s="60"/>
      <c r="G19" s="60"/>
      <c r="H19" s="60"/>
      <c r="I19" s="61"/>
      <c r="J19" s="61"/>
    </row>
    <row r="20" spans="2:10" x14ac:dyDescent="0.25">
      <c r="B20" s="63" t="s">
        <v>179</v>
      </c>
      <c r="C20" s="64" t="s">
        <v>180</v>
      </c>
      <c r="D20" s="59"/>
      <c r="E20" s="60"/>
      <c r="F20" s="60"/>
      <c r="G20" s="60"/>
      <c r="H20" s="60"/>
      <c r="I20" s="61"/>
      <c r="J20" s="61"/>
    </row>
    <row r="21" spans="2:10" x14ac:dyDescent="0.25">
      <c r="B21" s="14"/>
      <c r="C21" s="58"/>
      <c r="D21" s="59"/>
      <c r="E21" s="60"/>
      <c r="F21" s="60"/>
      <c r="G21" s="60"/>
      <c r="H21" s="60"/>
      <c r="I21" s="61"/>
      <c r="J21" s="61"/>
    </row>
    <row r="22" spans="2:10" ht="30" x14ac:dyDescent="0.25">
      <c r="B22" s="14"/>
      <c r="C22" s="53" t="s">
        <v>181</v>
      </c>
      <c r="D22" s="54"/>
      <c r="E22" s="55"/>
      <c r="F22" s="55"/>
      <c r="G22" s="55"/>
      <c r="H22" s="55"/>
      <c r="I22" s="55"/>
      <c r="J22" s="55"/>
    </row>
    <row r="23" spans="2:10" x14ac:dyDescent="0.25">
      <c r="B23" s="62" t="s">
        <v>182</v>
      </c>
      <c r="C23" s="58"/>
      <c r="D23" s="59"/>
      <c r="E23" s="60"/>
      <c r="F23" s="60"/>
      <c r="G23" s="60"/>
      <c r="H23" s="60"/>
      <c r="I23" s="61"/>
      <c r="J23" s="61"/>
    </row>
    <row r="24" spans="2:10" x14ac:dyDescent="0.25">
      <c r="B24" s="14">
        <v>2</v>
      </c>
      <c r="C24" s="58"/>
      <c r="D24" s="59"/>
      <c r="E24" s="60"/>
      <c r="F24" s="60"/>
      <c r="G24" s="60"/>
      <c r="H24" s="60"/>
      <c r="I24" s="61"/>
      <c r="J24" s="61"/>
    </row>
    <row r="25" spans="2:10" x14ac:dyDescent="0.25">
      <c r="B25" s="14">
        <v>3</v>
      </c>
      <c r="C25" s="58"/>
      <c r="D25" s="59"/>
      <c r="E25" s="60"/>
      <c r="F25" s="60"/>
      <c r="G25" s="60"/>
      <c r="H25" s="60"/>
      <c r="I25" s="61"/>
      <c r="J25" s="61"/>
    </row>
    <row r="26" spans="2:10" x14ac:dyDescent="0.25">
      <c r="B26" s="14"/>
      <c r="C26" s="58"/>
      <c r="D26" s="59"/>
      <c r="E26" s="60"/>
      <c r="F26" s="60"/>
      <c r="G26" s="60"/>
      <c r="H26" s="60"/>
      <c r="I26" s="61"/>
      <c r="J26" s="61"/>
    </row>
    <row r="27" spans="2:10" x14ac:dyDescent="0.25">
      <c r="B27" s="14"/>
      <c r="C27" s="58"/>
      <c r="D27" s="59"/>
      <c r="E27" s="60"/>
      <c r="F27" s="60"/>
      <c r="G27" s="60"/>
      <c r="H27" s="60"/>
      <c r="I27" s="61"/>
      <c r="J27" s="61"/>
    </row>
    <row r="28" spans="2:10" x14ac:dyDescent="0.25">
      <c r="B28" s="14"/>
      <c r="C28" s="58"/>
      <c r="D28" s="59"/>
      <c r="E28" s="60"/>
      <c r="F28" s="60"/>
      <c r="G28" s="60"/>
      <c r="H28" s="60"/>
      <c r="I28" s="61"/>
      <c r="J28" s="61"/>
    </row>
    <row r="29" spans="2:10" x14ac:dyDescent="0.25">
      <c r="B29" s="14"/>
      <c r="C29" s="58"/>
      <c r="D29" s="59"/>
      <c r="E29" s="60"/>
      <c r="F29" s="60"/>
      <c r="G29" s="60"/>
      <c r="H29" s="60"/>
      <c r="I29" s="61"/>
      <c r="J29" s="61"/>
    </row>
    <row r="30" spans="2:10" x14ac:dyDescent="0.25">
      <c r="B30" s="14"/>
      <c r="C30" s="58" t="s">
        <v>178</v>
      </c>
      <c r="D30" s="59"/>
      <c r="E30" s="60"/>
      <c r="F30" s="60"/>
      <c r="G30" s="60"/>
      <c r="H30" s="60"/>
      <c r="I30" s="61"/>
      <c r="J30" s="61"/>
    </row>
    <row r="31" spans="2:10" x14ac:dyDescent="0.25">
      <c r="B31" s="65" t="s">
        <v>179</v>
      </c>
      <c r="C31" s="64" t="s">
        <v>183</v>
      </c>
      <c r="D31" s="59"/>
      <c r="E31" s="60"/>
      <c r="F31" s="60"/>
      <c r="G31" s="60"/>
      <c r="H31" s="60"/>
      <c r="I31" s="61"/>
      <c r="J31" s="61"/>
    </row>
    <row r="32" spans="2:10" x14ac:dyDescent="0.25">
      <c r="B32" s="52"/>
      <c r="C32" s="1178"/>
      <c r="D32" s="1178"/>
    </row>
    <row r="33" spans="2:4" x14ac:dyDescent="0.25">
      <c r="B33" s="52"/>
      <c r="C33" s="1178"/>
      <c r="D33" s="1178"/>
    </row>
    <row r="34" spans="2:4" x14ac:dyDescent="0.25">
      <c r="B34" s="52"/>
      <c r="C34" s="1179"/>
      <c r="D34" s="1179"/>
    </row>
    <row r="35" spans="2:4" x14ac:dyDescent="0.25">
      <c r="C35" s="1176"/>
      <c r="D35" s="1176"/>
    </row>
    <row r="36" spans="2:4" x14ac:dyDescent="0.25">
      <c r="C36" s="1180"/>
      <c r="D36" s="1180"/>
    </row>
    <row r="37" spans="2:4" x14ac:dyDescent="0.25">
      <c r="C37" s="1180"/>
      <c r="D37" s="1180"/>
    </row>
    <row r="38" spans="2:4" x14ac:dyDescent="0.25">
      <c r="C38" s="1175"/>
      <c r="D38" s="1175"/>
    </row>
    <row r="39" spans="2:4" x14ac:dyDescent="0.25">
      <c r="C39" s="1175"/>
      <c r="D39" s="1175"/>
    </row>
    <row r="40" spans="2:4" x14ac:dyDescent="0.25">
      <c r="C40" s="1174"/>
      <c r="D40" s="1174"/>
    </row>
    <row r="41" spans="2:4" x14ac:dyDescent="0.25">
      <c r="C41" s="1175"/>
      <c r="D41" s="1175"/>
    </row>
    <row r="42" spans="2:4" x14ac:dyDescent="0.25">
      <c r="C42" s="1174"/>
      <c r="D42" s="1174"/>
    </row>
    <row r="43" spans="2:4" x14ac:dyDescent="0.25">
      <c r="C43" s="1175"/>
      <c r="D43" s="1175"/>
    </row>
    <row r="44" spans="2:4" x14ac:dyDescent="0.25">
      <c r="C44" s="1174"/>
      <c r="D44" s="1174"/>
    </row>
    <row r="45" spans="2:4" x14ac:dyDescent="0.25">
      <c r="C45" s="1175"/>
      <c r="D45" s="1175"/>
    </row>
    <row r="46" spans="2:4" x14ac:dyDescent="0.25">
      <c r="C46" s="1174"/>
      <c r="D46" s="1174"/>
    </row>
    <row r="47" spans="2:4" x14ac:dyDescent="0.25">
      <c r="C47" s="1176"/>
      <c r="D47" s="1176"/>
    </row>
    <row r="48" spans="2:4" x14ac:dyDescent="0.25">
      <c r="C48" s="1174"/>
      <c r="D48" s="1174"/>
    </row>
    <row r="49" spans="3:4" x14ac:dyDescent="0.25">
      <c r="C49" s="1175"/>
      <c r="D49" s="1175"/>
    </row>
    <row r="50" spans="3:4" x14ac:dyDescent="0.25">
      <c r="C50" s="1175"/>
      <c r="D50" s="1175"/>
    </row>
    <row r="51" spans="3:4" x14ac:dyDescent="0.25">
      <c r="C51" s="1175"/>
      <c r="D51" s="1175"/>
    </row>
    <row r="52" spans="3:4" x14ac:dyDescent="0.25">
      <c r="C52" s="1174"/>
      <c r="D52" s="1174"/>
    </row>
  </sheetData>
  <mergeCells count="24">
    <mergeCell ref="C40:D40"/>
    <mergeCell ref="D7:D8"/>
    <mergeCell ref="E7:E8"/>
    <mergeCell ref="F7:J7"/>
    <mergeCell ref="C32:D32"/>
    <mergeCell ref="C33:D33"/>
    <mergeCell ref="C34:D34"/>
    <mergeCell ref="C35:D35"/>
    <mergeCell ref="C36:D36"/>
    <mergeCell ref="C37:D37"/>
    <mergeCell ref="C38:D38"/>
    <mergeCell ref="C39:D39"/>
    <mergeCell ref="C52:D52"/>
    <mergeCell ref="C41:D41"/>
    <mergeCell ref="C42:D42"/>
    <mergeCell ref="C43:D43"/>
    <mergeCell ref="C44:D44"/>
    <mergeCell ref="C45:D45"/>
    <mergeCell ref="C46:D46"/>
    <mergeCell ref="C47:D47"/>
    <mergeCell ref="C48:D48"/>
    <mergeCell ref="C49:D49"/>
    <mergeCell ref="C50:D50"/>
    <mergeCell ref="C51:D51"/>
  </mergeCells>
  <pageMargins left="0.7" right="0.7" top="0.75" bottom="0.75" header="0.3" footer="0.3"/>
  <pageSetup paperSize="9" scale="56" orientation="landscape" horizontalDpi="1200" verticalDpi="1200" r:id="rId1"/>
  <headerFooter>
    <oddHeader>&amp;CCS
Příloha V</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pageSetUpPr fitToPage="1"/>
  </sheetPr>
  <dimension ref="B2:H19"/>
  <sheetViews>
    <sheetView showGridLines="0" view="pageLayout" zoomScale="90" zoomScaleNormal="100" zoomScalePageLayoutView="90" workbookViewId="0">
      <selection activeCell="B3" sqref="B3:C3"/>
    </sheetView>
  </sheetViews>
  <sheetFormatPr defaultColWidth="9.140625" defaultRowHeight="15" x14ac:dyDescent="0.25"/>
  <cols>
    <col min="1" max="1" width="7.85546875" customWidth="1"/>
    <col min="2" max="2" width="8.5703125" style="49" customWidth="1"/>
    <col min="3" max="3" width="96.85546875" customWidth="1"/>
    <col min="4" max="8" width="14.7109375" customWidth="1"/>
    <col min="9" max="9" width="25.42578125" customWidth="1"/>
  </cols>
  <sheetData>
    <row r="2" spans="2:8" s="67" customFormat="1" ht="18.75" x14ac:dyDescent="0.3">
      <c r="B2" s="66"/>
      <c r="C2" s="50" t="s">
        <v>161</v>
      </c>
    </row>
    <row r="5" spans="2:8" x14ac:dyDescent="0.25">
      <c r="B5" s="1"/>
      <c r="C5" s="1"/>
      <c r="D5" s="51" t="s">
        <v>6</v>
      </c>
      <c r="E5" s="51" t="s">
        <v>7</v>
      </c>
      <c r="F5" s="51" t="s">
        <v>8</v>
      </c>
      <c r="G5" s="51" t="s">
        <v>43</v>
      </c>
      <c r="H5" s="51" t="s">
        <v>44</v>
      </c>
    </row>
    <row r="6" spans="2:8" x14ac:dyDescent="0.25">
      <c r="B6" s="1"/>
      <c r="C6" s="1"/>
      <c r="D6" s="1177" t="s">
        <v>42</v>
      </c>
      <c r="E6" s="1177" t="s">
        <v>184</v>
      </c>
      <c r="F6" s="1177"/>
      <c r="G6" s="1177"/>
      <c r="H6" s="1177"/>
    </row>
    <row r="7" spans="2:8" ht="45" x14ac:dyDescent="0.25">
      <c r="B7" s="1"/>
      <c r="C7" s="1"/>
      <c r="D7" s="1177"/>
      <c r="E7" s="51" t="s">
        <v>185</v>
      </c>
      <c r="F7" s="51" t="s">
        <v>186</v>
      </c>
      <c r="G7" s="68" t="s">
        <v>187</v>
      </c>
      <c r="H7" s="51" t="s">
        <v>188</v>
      </c>
    </row>
    <row r="8" spans="2:8" ht="30" x14ac:dyDescent="0.25">
      <c r="B8" s="69">
        <v>1</v>
      </c>
      <c r="C8" s="64" t="s">
        <v>189</v>
      </c>
      <c r="D8" s="70"/>
      <c r="E8" s="70"/>
      <c r="F8" s="26"/>
      <c r="G8" s="70"/>
      <c r="H8" s="70"/>
    </row>
    <row r="9" spans="2:8" ht="30" x14ac:dyDescent="0.25">
      <c r="B9" s="69">
        <v>2</v>
      </c>
      <c r="C9" s="64" t="s">
        <v>190</v>
      </c>
      <c r="D9" s="70"/>
      <c r="E9" s="70"/>
      <c r="F9" s="26"/>
      <c r="G9" s="70"/>
      <c r="H9" s="70"/>
    </row>
    <row r="10" spans="2:8" x14ac:dyDescent="0.25">
      <c r="B10" s="69">
        <v>3</v>
      </c>
      <c r="C10" s="64" t="s">
        <v>191</v>
      </c>
      <c r="D10" s="70"/>
      <c r="E10" s="70"/>
      <c r="F10" s="26"/>
      <c r="G10" s="70"/>
      <c r="H10" s="70"/>
    </row>
    <row r="11" spans="2:8" x14ac:dyDescent="0.25">
      <c r="B11" s="69">
        <v>4</v>
      </c>
      <c r="C11" s="64" t="s">
        <v>192</v>
      </c>
      <c r="D11" s="70"/>
      <c r="E11" s="70"/>
      <c r="F11" s="26"/>
      <c r="G11" s="70"/>
      <c r="H11" s="71"/>
    </row>
    <row r="12" spans="2:8" x14ac:dyDescent="0.25">
      <c r="B12" s="51">
        <v>5</v>
      </c>
      <c r="C12" s="72" t="s">
        <v>193</v>
      </c>
      <c r="D12" s="70"/>
      <c r="E12" s="70"/>
      <c r="F12" s="26"/>
      <c r="G12" s="70"/>
      <c r="H12" s="71"/>
    </row>
    <row r="13" spans="2:8" x14ac:dyDescent="0.25">
      <c r="B13" s="51">
        <v>6</v>
      </c>
      <c r="C13" s="72" t="s">
        <v>194</v>
      </c>
      <c r="D13" s="70"/>
      <c r="E13" s="70"/>
      <c r="F13" s="26"/>
      <c r="G13" s="70"/>
      <c r="H13" s="71"/>
    </row>
    <row r="14" spans="2:8" x14ac:dyDescent="0.25">
      <c r="B14" s="51">
        <v>7</v>
      </c>
      <c r="C14" s="72" t="s">
        <v>195</v>
      </c>
      <c r="D14" s="70"/>
      <c r="E14" s="70"/>
      <c r="F14" s="26"/>
      <c r="G14" s="70"/>
      <c r="H14" s="71"/>
    </row>
    <row r="15" spans="2:8" x14ac:dyDescent="0.25">
      <c r="B15" s="51">
        <v>8</v>
      </c>
      <c r="C15" s="72" t="s">
        <v>196</v>
      </c>
      <c r="D15" s="70"/>
      <c r="E15" s="70"/>
      <c r="F15" s="26"/>
      <c r="G15" s="70"/>
      <c r="H15" s="71"/>
    </row>
    <row r="16" spans="2:8" x14ac:dyDescent="0.25">
      <c r="B16" s="51">
        <v>9</v>
      </c>
      <c r="C16" s="72" t="s">
        <v>197</v>
      </c>
      <c r="D16" s="70"/>
      <c r="E16" s="70"/>
      <c r="F16" s="26"/>
      <c r="G16" s="70"/>
      <c r="H16" s="71"/>
    </row>
    <row r="17" spans="2:8" x14ac:dyDescent="0.25">
      <c r="B17" s="51">
        <v>10</v>
      </c>
      <c r="C17" s="72" t="s">
        <v>198</v>
      </c>
      <c r="D17" s="70"/>
      <c r="E17" s="70"/>
      <c r="F17" s="26"/>
      <c r="G17" s="70"/>
      <c r="H17" s="71"/>
    </row>
    <row r="18" spans="2:8" x14ac:dyDescent="0.25">
      <c r="B18" s="51">
        <v>11</v>
      </c>
      <c r="C18" s="72" t="s">
        <v>199</v>
      </c>
      <c r="D18" s="70"/>
      <c r="E18" s="70"/>
      <c r="F18" s="26"/>
      <c r="G18" s="70"/>
      <c r="H18" s="71"/>
    </row>
    <row r="19" spans="2:8" x14ac:dyDescent="0.25">
      <c r="B19" s="69">
        <v>12</v>
      </c>
      <c r="C19" s="64" t="s">
        <v>200</v>
      </c>
      <c r="D19" s="70"/>
      <c r="E19" s="70"/>
      <c r="F19" s="26"/>
      <c r="G19" s="70"/>
      <c r="H19" s="70"/>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&amp;CCS
Příloha V</oddHeader>
    <oddFooter>&amp;C&amp;P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79998168889431442"/>
    <pageSetUpPr fitToPage="1"/>
  </sheetPr>
  <dimension ref="B3:I12"/>
  <sheetViews>
    <sheetView showGridLines="0" view="pageLayout" zoomScaleNormal="100" workbookViewId="0">
      <selection activeCell="B4" sqref="B4"/>
    </sheetView>
  </sheetViews>
  <sheetFormatPr defaultColWidth="9.140625" defaultRowHeight="15" x14ac:dyDescent="0.25"/>
  <cols>
    <col min="2" max="2" width="20.7109375" customWidth="1"/>
    <col min="3" max="3" width="18.140625" customWidth="1"/>
    <col min="4" max="8" width="14.7109375" customWidth="1"/>
    <col min="9" max="9" width="28" customWidth="1"/>
  </cols>
  <sheetData>
    <row r="3" spans="2:9" s="67" customFormat="1" ht="18.75" x14ac:dyDescent="0.3">
      <c r="B3" s="50" t="s">
        <v>162</v>
      </c>
    </row>
    <row r="6" spans="2:9" x14ac:dyDescent="0.25">
      <c r="B6" s="26" t="s">
        <v>6</v>
      </c>
      <c r="C6" s="14" t="s">
        <v>7</v>
      </c>
      <c r="D6" s="26" t="s">
        <v>8</v>
      </c>
      <c r="E6" s="26" t="s">
        <v>43</v>
      </c>
      <c r="F6" s="26" t="s">
        <v>44</v>
      </c>
      <c r="G6" s="26" t="s">
        <v>166</v>
      </c>
      <c r="H6" s="26" t="s">
        <v>167</v>
      </c>
      <c r="I6" s="14" t="s">
        <v>201</v>
      </c>
    </row>
    <row r="7" spans="2:9" x14ac:dyDescent="0.25">
      <c r="B7" s="1181" t="s">
        <v>202</v>
      </c>
      <c r="C7" s="1182" t="s">
        <v>203</v>
      </c>
      <c r="D7" s="1183" t="s">
        <v>204</v>
      </c>
      <c r="E7" s="1184"/>
      <c r="F7" s="1184"/>
      <c r="G7" s="1184"/>
      <c r="H7" s="1185"/>
      <c r="I7" s="70" t="s">
        <v>205</v>
      </c>
    </row>
    <row r="8" spans="2:9" ht="45" x14ac:dyDescent="0.25">
      <c r="B8" s="1181"/>
      <c r="C8" s="1182"/>
      <c r="D8" s="26" t="s">
        <v>206</v>
      </c>
      <c r="E8" s="26" t="s">
        <v>207</v>
      </c>
      <c r="F8" s="26" t="s">
        <v>208</v>
      </c>
      <c r="G8" s="26" t="s">
        <v>209</v>
      </c>
      <c r="H8" s="26" t="s">
        <v>210</v>
      </c>
      <c r="I8" s="73"/>
    </row>
    <row r="9" spans="2:9" ht="20.100000000000001" customHeight="1" x14ac:dyDescent="0.25">
      <c r="B9" s="74" t="s">
        <v>211</v>
      </c>
      <c r="C9" s="74" t="s">
        <v>206</v>
      </c>
      <c r="D9" s="75" t="s">
        <v>212</v>
      </c>
      <c r="E9" s="76"/>
      <c r="F9" s="76"/>
      <c r="G9" s="76"/>
      <c r="H9" s="76"/>
      <c r="I9" s="74" t="s">
        <v>213</v>
      </c>
    </row>
    <row r="10" spans="2:9" ht="20.100000000000001" customHeight="1" x14ac:dyDescent="0.25">
      <c r="B10" s="74" t="s">
        <v>214</v>
      </c>
      <c r="C10" s="74" t="s">
        <v>206</v>
      </c>
      <c r="D10" s="76"/>
      <c r="E10" s="75" t="s">
        <v>212</v>
      </c>
      <c r="F10" s="76"/>
      <c r="G10" s="76"/>
      <c r="H10" s="76"/>
      <c r="I10" s="74" t="s">
        <v>213</v>
      </c>
    </row>
    <row r="11" spans="2:9" ht="20.100000000000001" customHeight="1" x14ac:dyDescent="0.25">
      <c r="B11" s="74" t="s">
        <v>215</v>
      </c>
      <c r="C11" s="74" t="s">
        <v>206</v>
      </c>
      <c r="D11" s="76"/>
      <c r="E11" s="76"/>
      <c r="F11" s="76"/>
      <c r="G11" s="75" t="s">
        <v>212</v>
      </c>
      <c r="H11" s="75"/>
      <c r="I11" s="74" t="s">
        <v>216</v>
      </c>
    </row>
    <row r="12" spans="2:9" ht="20.100000000000001" customHeight="1" x14ac:dyDescent="0.25">
      <c r="B12" s="74" t="s">
        <v>217</v>
      </c>
      <c r="C12" s="74" t="s">
        <v>206</v>
      </c>
      <c r="D12" s="76"/>
      <c r="E12" s="76"/>
      <c r="F12" s="75" t="s">
        <v>212</v>
      </c>
      <c r="G12" s="76"/>
      <c r="H12" s="76"/>
      <c r="I12" s="74" t="s">
        <v>218</v>
      </c>
    </row>
  </sheetData>
  <mergeCells count="3">
    <mergeCell ref="B7:B8"/>
    <mergeCell ref="C7:C8"/>
    <mergeCell ref="D7:H7"/>
  </mergeCells>
  <pageMargins left="0.70866141732283472" right="0.70866141732283472" top="0.74803149606299213" bottom="0.74803149606299213" header="0.31496062992125984" footer="0.31496062992125984"/>
  <pageSetup paperSize="9" scale="82" orientation="landscape" r:id="rId1"/>
  <headerFooter>
    <oddHeader>&amp;CCS
Příloha V</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79998168889431442"/>
    <pageSetUpPr fitToPage="1"/>
  </sheetPr>
  <dimension ref="B2:D13"/>
  <sheetViews>
    <sheetView showGridLines="0" view="pageLayout" zoomScaleNormal="98" workbookViewId="0"/>
  </sheetViews>
  <sheetFormatPr defaultColWidth="9.140625" defaultRowHeight="15" x14ac:dyDescent="0.25"/>
  <cols>
    <col min="1" max="1" width="7.85546875" customWidth="1"/>
    <col min="2" max="2" width="15.42578125" style="77" customWidth="1"/>
    <col min="3" max="3" width="12.28515625" bestFit="1" customWidth="1"/>
    <col min="4" max="4" width="84.140625" bestFit="1" customWidth="1"/>
    <col min="5" max="7" width="26.7109375" customWidth="1"/>
  </cols>
  <sheetData>
    <row r="2" spans="2:4" x14ac:dyDescent="0.25">
      <c r="C2" s="78"/>
    </row>
    <row r="3" spans="2:4" ht="18.75" x14ac:dyDescent="0.25">
      <c r="B3" s="50" t="s">
        <v>163</v>
      </c>
      <c r="C3" s="79"/>
    </row>
    <row r="4" spans="2:4" x14ac:dyDescent="0.25">
      <c r="B4" t="s">
        <v>127</v>
      </c>
      <c r="C4" s="80"/>
    </row>
    <row r="7" spans="2:4" x14ac:dyDescent="0.25">
      <c r="B7" s="26" t="s">
        <v>128</v>
      </c>
      <c r="C7" s="26" t="s">
        <v>122</v>
      </c>
      <c r="D7" s="70" t="s">
        <v>129</v>
      </c>
    </row>
    <row r="8" spans="2:4" s="81" customFormat="1" ht="30" x14ac:dyDescent="0.2">
      <c r="B8" s="46" t="s">
        <v>219</v>
      </c>
      <c r="C8" s="46" t="s">
        <v>116</v>
      </c>
      <c r="D8" s="47" t="s">
        <v>220</v>
      </c>
    </row>
    <row r="9" spans="2:4" s="81" customFormat="1" ht="30" x14ac:dyDescent="0.2">
      <c r="B9" s="46" t="s">
        <v>221</v>
      </c>
      <c r="C9" s="46" t="s">
        <v>119</v>
      </c>
      <c r="D9" s="47" t="s">
        <v>222</v>
      </c>
    </row>
    <row r="12" spans="2:4" x14ac:dyDescent="0.25">
      <c r="B12" s="82"/>
    </row>
    <row r="13" spans="2:4" x14ac:dyDescent="0.25">
      <c r="B13"/>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79998168889431442"/>
  </sheetPr>
  <dimension ref="A3:D11"/>
  <sheetViews>
    <sheetView showGridLines="0" view="pageLayout" zoomScaleNormal="100" workbookViewId="0">
      <selection activeCell="B5" sqref="B5"/>
    </sheetView>
  </sheetViews>
  <sheetFormatPr defaultColWidth="11.42578125" defaultRowHeight="15" x14ac:dyDescent="0.25"/>
  <cols>
    <col min="1" max="1" width="6.28515625" customWidth="1"/>
    <col min="2" max="2" width="14.7109375" customWidth="1"/>
    <col min="3" max="3" width="13.28515625" customWidth="1"/>
    <col min="4" max="4" width="95.85546875" customWidth="1"/>
  </cols>
  <sheetData>
    <row r="3" spans="1:4" ht="18.75" x14ac:dyDescent="0.25">
      <c r="A3" s="41"/>
      <c r="B3" s="50" t="s">
        <v>164</v>
      </c>
      <c r="C3" s="41"/>
      <c r="D3" s="50"/>
    </row>
    <row r="4" spans="1:4" x14ac:dyDescent="0.25">
      <c r="B4" t="s">
        <v>127</v>
      </c>
    </row>
    <row r="7" spans="1:4" x14ac:dyDescent="0.25">
      <c r="B7" s="26" t="s">
        <v>128</v>
      </c>
      <c r="C7" s="26" t="s">
        <v>122</v>
      </c>
      <c r="D7" s="70" t="s">
        <v>129</v>
      </c>
    </row>
    <row r="8" spans="1:4" ht="30" x14ac:dyDescent="0.25">
      <c r="B8" s="46" t="s">
        <v>223</v>
      </c>
      <c r="C8" s="46" t="s">
        <v>116</v>
      </c>
      <c r="D8" s="47" t="s">
        <v>224</v>
      </c>
    </row>
    <row r="9" spans="1:4" ht="30" x14ac:dyDescent="0.25">
      <c r="B9" s="46" t="s">
        <v>225</v>
      </c>
      <c r="C9" s="46" t="s">
        <v>119</v>
      </c>
      <c r="D9" s="47" t="s">
        <v>226</v>
      </c>
    </row>
    <row r="10" spans="1:4" ht="30" x14ac:dyDescent="0.25">
      <c r="B10" s="46" t="s">
        <v>227</v>
      </c>
      <c r="C10" s="26" t="s">
        <v>154</v>
      </c>
      <c r="D10" s="70" t="s">
        <v>228</v>
      </c>
    </row>
    <row r="11" spans="1:4" s="34" customFormat="1" ht="30" x14ac:dyDescent="0.25">
      <c r="B11" s="36" t="s">
        <v>225</v>
      </c>
      <c r="C11" s="36" t="s">
        <v>139</v>
      </c>
      <c r="D11" s="37" t="s">
        <v>229</v>
      </c>
    </row>
  </sheetData>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79998168889431442"/>
    <pageSetUpPr fitToPage="1"/>
  </sheetPr>
  <dimension ref="A2:M19"/>
  <sheetViews>
    <sheetView showGridLines="0" view="pageLayout" zoomScaleNormal="100" workbookViewId="0">
      <selection activeCell="B4" sqref="B4"/>
    </sheetView>
  </sheetViews>
  <sheetFormatPr defaultColWidth="11.42578125" defaultRowHeight="15" x14ac:dyDescent="0.25"/>
  <cols>
    <col min="1" max="1" width="4" customWidth="1"/>
    <col min="2" max="2" width="19.28515625" customWidth="1"/>
    <col min="3" max="3" width="5.42578125" customWidth="1"/>
    <col min="4" max="4" width="6.42578125" customWidth="1"/>
    <col min="5" max="5" width="8" customWidth="1"/>
    <col min="6" max="6" width="5.28515625" customWidth="1"/>
    <col min="7" max="7" width="9.7109375" customWidth="1"/>
    <col min="8" max="8" width="10.42578125" customWidth="1"/>
    <col min="9" max="9" width="10.7109375" customWidth="1"/>
    <col min="10" max="10" width="12.140625" customWidth="1"/>
    <col min="11" max="11" width="9.28515625" customWidth="1"/>
    <col min="12" max="12" width="12.140625" customWidth="1"/>
  </cols>
  <sheetData>
    <row r="2" spans="1:13" ht="16.5" x14ac:dyDescent="0.25">
      <c r="B2" s="83" t="s">
        <v>165</v>
      </c>
    </row>
    <row r="3" spans="1:13" x14ac:dyDescent="0.25">
      <c r="B3" s="84" t="s">
        <v>230</v>
      </c>
    </row>
    <row r="4" spans="1:13" x14ac:dyDescent="0.25">
      <c r="A4" s="85"/>
    </row>
    <row r="5" spans="1:13" x14ac:dyDescent="0.25">
      <c r="A5" s="86"/>
      <c r="B5" s="87"/>
      <c r="C5" s="88" t="s">
        <v>6</v>
      </c>
      <c r="D5" s="88" t="s">
        <v>7</v>
      </c>
      <c r="E5" s="88" t="s">
        <v>8</v>
      </c>
      <c r="F5" s="88" t="s">
        <v>43</v>
      </c>
      <c r="G5" s="88" t="s">
        <v>44</v>
      </c>
      <c r="H5" s="89" t="s">
        <v>231</v>
      </c>
      <c r="I5" s="89" t="s">
        <v>232</v>
      </c>
      <c r="J5" s="88" t="s">
        <v>166</v>
      </c>
      <c r="K5" s="88" t="s">
        <v>167</v>
      </c>
      <c r="L5" s="88" t="s">
        <v>201</v>
      </c>
      <c r="M5" s="5"/>
    </row>
    <row r="6" spans="1:13" ht="28.5" customHeight="1" x14ac:dyDescent="0.25">
      <c r="A6" s="86"/>
      <c r="B6" s="87"/>
      <c r="C6" s="1186" t="s">
        <v>233</v>
      </c>
      <c r="D6" s="1187"/>
      <c r="E6" s="1187"/>
      <c r="F6" s="1187"/>
      <c r="G6" s="1188"/>
      <c r="H6" s="1189" t="s">
        <v>234</v>
      </c>
      <c r="I6" s="1190"/>
      <c r="J6" s="1191" t="s">
        <v>235</v>
      </c>
      <c r="K6" s="90"/>
      <c r="L6" s="91"/>
      <c r="M6" s="5"/>
    </row>
    <row r="7" spans="1:13" ht="67.5" x14ac:dyDescent="0.25">
      <c r="A7" s="92"/>
      <c r="B7" s="93" t="s">
        <v>236</v>
      </c>
      <c r="C7" s="88" t="s">
        <v>237</v>
      </c>
      <c r="D7" s="88" t="s">
        <v>238</v>
      </c>
      <c r="E7" s="88" t="s">
        <v>239</v>
      </c>
      <c r="F7" s="88" t="s">
        <v>240</v>
      </c>
      <c r="G7" s="88" t="s">
        <v>241</v>
      </c>
      <c r="H7" s="89" t="s">
        <v>242</v>
      </c>
      <c r="I7" s="89" t="s">
        <v>243</v>
      </c>
      <c r="J7" s="1192"/>
      <c r="K7" s="89" t="s">
        <v>244</v>
      </c>
      <c r="L7" s="89" t="s">
        <v>245</v>
      </c>
      <c r="M7" s="5"/>
    </row>
    <row r="8" spans="1:13" ht="26.25" customHeight="1" x14ac:dyDescent="0.25">
      <c r="A8" s="88">
        <v>1</v>
      </c>
      <c r="B8" s="93" t="s">
        <v>246</v>
      </c>
      <c r="C8" s="88"/>
      <c r="D8" s="88"/>
      <c r="E8" s="88"/>
      <c r="F8" s="88"/>
      <c r="G8" s="88"/>
      <c r="H8" s="94"/>
      <c r="I8" s="94"/>
      <c r="J8" s="95"/>
      <c r="K8" s="88"/>
      <c r="L8" s="88"/>
      <c r="M8" s="5"/>
    </row>
    <row r="9" spans="1:13" ht="26.25" customHeight="1" x14ac:dyDescent="0.25">
      <c r="A9" s="96">
        <v>2</v>
      </c>
      <c r="B9" s="97" t="s">
        <v>23</v>
      </c>
      <c r="C9" s="96"/>
      <c r="D9" s="96"/>
      <c r="E9" s="96"/>
      <c r="F9" s="96"/>
      <c r="G9" s="96"/>
      <c r="H9" s="98"/>
      <c r="I9" s="98"/>
      <c r="J9" s="99"/>
      <c r="K9" s="96"/>
      <c r="L9" s="96"/>
      <c r="M9" s="5"/>
    </row>
    <row r="10" spans="1:13" ht="22.5" x14ac:dyDescent="0.25">
      <c r="A10" s="88">
        <v>3</v>
      </c>
      <c r="B10" s="100" t="s">
        <v>247</v>
      </c>
      <c r="C10" s="101"/>
      <c r="D10" s="101"/>
      <c r="E10" s="101"/>
      <c r="F10" s="101"/>
      <c r="G10" s="101"/>
      <c r="H10" s="102"/>
      <c r="I10" s="102"/>
      <c r="J10" s="101"/>
      <c r="K10" s="101"/>
      <c r="L10" s="101"/>
      <c r="M10" s="5"/>
    </row>
    <row r="11" spans="1:13" x14ac:dyDescent="0.25">
      <c r="A11" s="88">
        <v>4</v>
      </c>
      <c r="B11" s="100" t="s">
        <v>248</v>
      </c>
      <c r="C11" s="101"/>
      <c r="D11" s="101"/>
      <c r="E11" s="101"/>
      <c r="F11" s="101"/>
      <c r="G11" s="101"/>
      <c r="H11" s="102"/>
      <c r="I11" s="102"/>
      <c r="J11" s="101"/>
      <c r="K11" s="101"/>
      <c r="L11" s="101"/>
      <c r="M11" s="5"/>
    </row>
    <row r="12" spans="1:13" x14ac:dyDescent="0.25">
      <c r="A12" s="88">
        <v>5</v>
      </c>
      <c r="B12" s="100" t="s">
        <v>249</v>
      </c>
      <c r="C12" s="101"/>
      <c r="D12" s="101"/>
      <c r="E12" s="101"/>
      <c r="F12" s="101"/>
      <c r="G12" s="101"/>
      <c r="H12" s="102"/>
      <c r="I12" s="102"/>
      <c r="J12" s="101"/>
      <c r="K12" s="101"/>
      <c r="L12" s="101"/>
      <c r="M12" s="5"/>
    </row>
    <row r="13" spans="1:13" x14ac:dyDescent="0.25">
      <c r="A13" s="88">
        <v>6</v>
      </c>
      <c r="B13" s="100" t="s">
        <v>250</v>
      </c>
      <c r="C13" s="101"/>
      <c r="D13" s="101"/>
      <c r="E13" s="101"/>
      <c r="F13" s="101"/>
      <c r="G13" s="101"/>
      <c r="H13" s="102"/>
      <c r="I13" s="102"/>
      <c r="J13" s="101"/>
      <c r="K13" s="101"/>
      <c r="L13" s="101"/>
      <c r="M13" s="5"/>
    </row>
    <row r="14" spans="1:13" x14ac:dyDescent="0.25">
      <c r="A14" s="88">
        <v>7</v>
      </c>
      <c r="B14" s="100" t="s">
        <v>251</v>
      </c>
      <c r="C14" s="101"/>
      <c r="D14" s="101"/>
      <c r="E14" s="101"/>
      <c r="F14" s="101"/>
      <c r="G14" s="101"/>
      <c r="H14" s="102"/>
      <c r="I14" s="102"/>
      <c r="J14" s="101"/>
      <c r="K14" s="101"/>
      <c r="L14" s="101"/>
      <c r="M14" s="5"/>
    </row>
    <row r="15" spans="1:13" ht="26.25" customHeight="1" x14ac:dyDescent="0.25">
      <c r="A15" s="103">
        <v>8</v>
      </c>
      <c r="B15" s="97" t="s">
        <v>23</v>
      </c>
      <c r="C15" s="103"/>
      <c r="D15" s="103"/>
      <c r="E15" s="103"/>
      <c r="F15" s="103"/>
      <c r="G15" s="103"/>
      <c r="H15" s="103"/>
      <c r="I15" s="103"/>
      <c r="J15" s="104"/>
      <c r="K15" s="103"/>
      <c r="L15" s="103"/>
      <c r="M15" s="5"/>
    </row>
    <row r="16" spans="1:13" ht="26.25" customHeight="1" x14ac:dyDescent="0.25">
      <c r="A16" s="103">
        <v>9</v>
      </c>
      <c r="B16" s="97" t="s">
        <v>23</v>
      </c>
      <c r="C16" s="103"/>
      <c r="D16" s="103"/>
      <c r="E16" s="103"/>
      <c r="F16" s="103"/>
      <c r="G16" s="103"/>
      <c r="H16" s="103"/>
      <c r="I16" s="103"/>
      <c r="J16" s="104"/>
      <c r="K16" s="103"/>
      <c r="L16" s="103"/>
      <c r="M16" s="5"/>
    </row>
    <row r="17" spans="1:13" ht="22.5" x14ac:dyDescent="0.25">
      <c r="A17" s="88">
        <v>10</v>
      </c>
      <c r="B17" s="100" t="s">
        <v>252</v>
      </c>
      <c r="C17" s="101"/>
      <c r="D17" s="101"/>
      <c r="E17" s="101"/>
      <c r="F17" s="101"/>
      <c r="G17" s="101"/>
      <c r="H17" s="102"/>
      <c r="I17" s="102"/>
      <c r="J17" s="101"/>
      <c r="K17" s="101"/>
      <c r="L17" s="101"/>
      <c r="M17" s="5"/>
    </row>
    <row r="18" spans="1:13" ht="26.25" customHeight="1" x14ac:dyDescent="0.25">
      <c r="A18" s="103">
        <v>11</v>
      </c>
      <c r="B18" s="97" t="s">
        <v>23</v>
      </c>
      <c r="C18" s="103"/>
      <c r="D18" s="103"/>
      <c r="E18" s="103"/>
      <c r="F18" s="103"/>
      <c r="G18" s="103"/>
      <c r="H18" s="103"/>
      <c r="I18" s="103"/>
      <c r="J18" s="104"/>
      <c r="K18" s="103"/>
      <c r="L18" s="103"/>
      <c r="M18" s="5"/>
    </row>
    <row r="19" spans="1:13" ht="22.5" x14ac:dyDescent="0.25">
      <c r="A19" s="88">
        <v>12</v>
      </c>
      <c r="B19" s="105" t="s">
        <v>253</v>
      </c>
      <c r="C19" s="106"/>
      <c r="D19" s="106"/>
      <c r="E19" s="106"/>
      <c r="F19" s="106"/>
      <c r="G19" s="106"/>
      <c r="H19" s="106"/>
      <c r="I19" s="106"/>
      <c r="J19" s="107"/>
      <c r="K19" s="108"/>
      <c r="L19" s="108"/>
      <c r="M19" s="5"/>
    </row>
  </sheetData>
  <mergeCells count="3">
    <mergeCell ref="C6:G6"/>
    <mergeCell ref="H6:I6"/>
    <mergeCell ref="J6:J7"/>
  </mergeCells>
  <pageMargins left="0.70866141732283472" right="0.70866141732283472" top="0.74803149606299213" bottom="0.74803149606299213" header="0.31496062992125984" footer="0.31496062992125984"/>
  <pageSetup paperSize="9" orientation="landscape" r:id="rId1"/>
  <headerFooter>
    <oddHeader>&amp;CCS
Příloha V</oddHeader>
    <oddFooter>&amp;C&amp;P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pageSetUpPr fitToPage="1"/>
  </sheetPr>
  <dimension ref="B2:L12"/>
  <sheetViews>
    <sheetView showGridLines="0" zoomScaleNormal="100" workbookViewId="0"/>
  </sheetViews>
  <sheetFormatPr defaultRowHeight="15" x14ac:dyDescent="0.25"/>
  <cols>
    <col min="12" max="12" width="62" customWidth="1"/>
  </cols>
  <sheetData>
    <row r="2" spans="2:12" x14ac:dyDescent="0.25">
      <c r="B2" t="s">
        <v>1852</v>
      </c>
    </row>
    <row r="3" spans="2:12" x14ac:dyDescent="0.25">
      <c r="B3" t="s">
        <v>1853</v>
      </c>
    </row>
    <row r="5" spans="2:12" x14ac:dyDescent="0.25">
      <c r="B5" s="1171" t="s">
        <v>254</v>
      </c>
      <c r="C5" s="1172"/>
      <c r="D5" s="1172"/>
      <c r="E5" s="1172"/>
      <c r="F5" s="1172"/>
      <c r="G5" s="1172"/>
      <c r="H5" s="1172"/>
      <c r="I5" s="1172"/>
      <c r="J5" s="1172"/>
      <c r="K5" s="1172"/>
      <c r="L5" s="1173"/>
    </row>
    <row r="6" spans="2:12" x14ac:dyDescent="0.25">
      <c r="B6" s="1148" t="s">
        <v>255</v>
      </c>
      <c r="C6" s="1144"/>
      <c r="D6" s="1144"/>
      <c r="E6" s="1144"/>
      <c r="F6" s="1144"/>
      <c r="G6" s="1144"/>
      <c r="H6" s="1144"/>
      <c r="I6" s="1144"/>
      <c r="J6" s="1144"/>
      <c r="K6" s="1144"/>
      <c r="L6" s="1149"/>
    </row>
    <row r="7" spans="2:12" ht="22.5" customHeight="1" x14ac:dyDescent="0.25">
      <c r="B7" s="1150" t="s">
        <v>256</v>
      </c>
      <c r="C7" s="1151"/>
      <c r="D7" s="1151"/>
      <c r="E7" s="1151"/>
      <c r="F7" s="1151"/>
      <c r="G7" s="1151"/>
      <c r="H7" s="1151"/>
      <c r="I7" s="1151"/>
      <c r="J7" s="1151"/>
      <c r="K7" s="1151"/>
      <c r="L7" s="1152"/>
    </row>
    <row r="8" spans="2:12" ht="22.5" customHeight="1" x14ac:dyDescent="0.25">
      <c r="B8" s="1143"/>
      <c r="C8" s="1143"/>
      <c r="D8" s="1143"/>
      <c r="E8" s="1143"/>
      <c r="F8" s="1143"/>
      <c r="G8" s="1143"/>
      <c r="H8" s="1143"/>
      <c r="I8" s="1143"/>
      <c r="J8" s="1143"/>
      <c r="K8" s="1143"/>
      <c r="L8" s="1143"/>
    </row>
    <row r="9" spans="2:12" ht="22.5" customHeight="1" x14ac:dyDescent="0.25">
      <c r="B9" s="1144"/>
      <c r="C9" s="1144"/>
      <c r="D9" s="1144"/>
      <c r="E9" s="1144"/>
      <c r="F9" s="1144"/>
      <c r="G9" s="1144"/>
      <c r="H9" s="1144"/>
      <c r="I9" s="1144"/>
      <c r="J9" s="1144"/>
      <c r="K9" s="1144"/>
      <c r="L9" s="1144"/>
    </row>
    <row r="10" spans="2:12" ht="22.5" customHeight="1" x14ac:dyDescent="0.25">
      <c r="B10" s="1143"/>
      <c r="C10" s="1143"/>
      <c r="D10" s="1143"/>
      <c r="E10" s="1143"/>
      <c r="F10" s="1143"/>
      <c r="G10" s="1143"/>
      <c r="H10" s="1143"/>
      <c r="I10" s="1143"/>
      <c r="J10" s="1143"/>
      <c r="K10" s="1143"/>
      <c r="L10" s="1143"/>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C1'!A1" display="Šablona EU CC1 – Složení regulatorního kapitálu" xr:uid="{00000000-0004-0000-1200-000000000000}"/>
    <hyperlink ref="B7:L7" location="'EU CCA  '!A1" display="Šablona EU CCA – Základní vlastnosti nástrojů regulatorního kapitálu a nástrojů způsobilých závazků" xr:uid="{00000000-0004-0000-1200-000001000000}"/>
    <hyperlink ref="B6:L6" location="'EU CC2 '!A1" display="Šablona EU CC2 – Sesouhlasení regulatorního kapitálu s rozvahou v auditované účetní závěrce" xr:uid="{00000000-0004-0000-1200-000002000000}"/>
  </hyperlinks>
  <pageMargins left="0.70866141732283472" right="0.70866141732283472" top="0.74803149606299213" bottom="0.74803149606299213" header="0.31496062992125984" footer="0.31496062992125984"/>
  <pageSetup paperSize="9" scale="80" orientation="landscape" verticalDpi="1200" r:id="rId1"/>
  <headerFooter>
    <oddHeader>&amp;CPříloha VII</oddHeader>
    <oddFooter>&amp;C1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0758C-C7EC-4DC0-BEB7-60F460F14593}">
  <dimension ref="A2:I133"/>
  <sheetViews>
    <sheetView showGridLines="0" zoomScaleNormal="100" zoomScalePageLayoutView="130" workbookViewId="0">
      <selection activeCell="E17" sqref="E17"/>
    </sheetView>
  </sheetViews>
  <sheetFormatPr defaultColWidth="9" defaultRowHeight="15" x14ac:dyDescent="0.25"/>
  <cols>
    <col min="1" max="1" width="6.140625" customWidth="1"/>
    <col min="3" max="3" width="57.5703125" customWidth="1"/>
    <col min="4" max="4" width="20.42578125" customWidth="1"/>
    <col min="5" max="5" width="57" customWidth="1"/>
  </cols>
  <sheetData>
    <row r="2" spans="2:9" ht="24.75" x14ac:dyDescent="0.25">
      <c r="D2" s="528" t="s">
        <v>1988</v>
      </c>
    </row>
    <row r="3" spans="2:9" ht="18.75" x14ac:dyDescent="0.3">
      <c r="B3" s="45" t="s">
        <v>254</v>
      </c>
    </row>
    <row r="4" spans="2:9" ht="18.75" x14ac:dyDescent="0.3">
      <c r="B4" s="45"/>
    </row>
    <row r="5" spans="2:9" ht="18.75" x14ac:dyDescent="0.3">
      <c r="B5" s="45"/>
    </row>
    <row r="6" spans="2:9" x14ac:dyDescent="0.25">
      <c r="D6" s="786" t="s">
        <v>257</v>
      </c>
      <c r="E6" s="786" t="s">
        <v>258</v>
      </c>
    </row>
    <row r="7" spans="2:9" ht="30" x14ac:dyDescent="0.25">
      <c r="D7" s="786" t="s">
        <v>259</v>
      </c>
      <c r="E7" s="786" t="s">
        <v>260</v>
      </c>
    </row>
    <row r="8" spans="2:9" x14ac:dyDescent="0.25">
      <c r="B8" s="1196" t="s">
        <v>261</v>
      </c>
      <c r="C8" s="1197"/>
      <c r="D8" s="1197"/>
      <c r="E8" s="1198"/>
    </row>
    <row r="9" spans="2:9" x14ac:dyDescent="0.25">
      <c r="B9" s="840">
        <v>1</v>
      </c>
      <c r="C9" s="838" t="s">
        <v>262</v>
      </c>
      <c r="D9" s="841">
        <v>15460800</v>
      </c>
      <c r="E9" s="849" t="s">
        <v>263</v>
      </c>
    </row>
    <row r="10" spans="2:9" x14ac:dyDescent="0.25">
      <c r="B10" s="840"/>
      <c r="C10" s="838" t="s">
        <v>264</v>
      </c>
      <c r="D10" s="841">
        <v>15460800</v>
      </c>
      <c r="E10" s="837"/>
    </row>
    <row r="11" spans="2:9" x14ac:dyDescent="0.25">
      <c r="B11" s="840"/>
      <c r="C11" s="838" t="s">
        <v>265</v>
      </c>
      <c r="D11" s="841">
        <v>0</v>
      </c>
      <c r="E11" s="837"/>
    </row>
    <row r="12" spans="2:9" x14ac:dyDescent="0.25">
      <c r="B12" s="840"/>
      <c r="C12" s="838" t="s">
        <v>266</v>
      </c>
      <c r="D12" s="841">
        <v>0</v>
      </c>
      <c r="E12" s="837"/>
    </row>
    <row r="13" spans="2:9" x14ac:dyDescent="0.25">
      <c r="B13" s="840">
        <v>2</v>
      </c>
      <c r="C13" s="838" t="s">
        <v>267</v>
      </c>
      <c r="D13" s="841">
        <v>19127241.219529998</v>
      </c>
      <c r="E13" s="837"/>
    </row>
    <row r="14" spans="2:9" x14ac:dyDescent="0.25">
      <c r="B14" s="840">
        <v>3</v>
      </c>
      <c r="C14" s="838" t="s">
        <v>268</v>
      </c>
      <c r="D14" s="841">
        <v>693560.84990999999</v>
      </c>
      <c r="E14" s="837"/>
      <c r="I14" s="462"/>
    </row>
    <row r="15" spans="2:9" x14ac:dyDescent="0.25">
      <c r="B15" s="840" t="s">
        <v>269</v>
      </c>
      <c r="C15" s="838" t="s">
        <v>270</v>
      </c>
      <c r="D15" s="841">
        <v>0</v>
      </c>
      <c r="E15" s="837"/>
    </row>
    <row r="16" spans="2:9" ht="36" x14ac:dyDescent="0.25">
      <c r="B16" s="840">
        <v>4</v>
      </c>
      <c r="C16" s="838" t="s">
        <v>271</v>
      </c>
      <c r="D16" s="841">
        <v>0</v>
      </c>
      <c r="E16" s="837"/>
    </row>
    <row r="17" spans="2:5" ht="24" x14ac:dyDescent="0.25">
      <c r="B17" s="840">
        <v>5</v>
      </c>
      <c r="C17" s="838" t="s">
        <v>272</v>
      </c>
      <c r="D17" s="841">
        <v>0</v>
      </c>
      <c r="E17" s="837"/>
    </row>
    <row r="18" spans="2:5" ht="22.7" customHeight="1" x14ac:dyDescent="0.25">
      <c r="B18" s="840" t="s">
        <v>273</v>
      </c>
      <c r="C18" s="838" t="s">
        <v>274</v>
      </c>
      <c r="D18" s="841">
        <v>0</v>
      </c>
      <c r="E18" s="837"/>
    </row>
    <row r="19" spans="2:5" x14ac:dyDescent="0.25">
      <c r="B19" s="848">
        <v>6</v>
      </c>
      <c r="C19" s="851" t="s">
        <v>275</v>
      </c>
      <c r="D19" s="847">
        <v>35281602.06944</v>
      </c>
      <c r="E19" s="846"/>
    </row>
    <row r="20" spans="2:5" x14ac:dyDescent="0.25">
      <c r="B20" s="1193" t="s">
        <v>276</v>
      </c>
      <c r="C20" s="1194"/>
      <c r="D20" s="1194"/>
      <c r="E20" s="1195"/>
    </row>
    <row r="21" spans="2:5" x14ac:dyDescent="0.25">
      <c r="B21" s="840">
        <v>7</v>
      </c>
      <c r="C21" s="839" t="s">
        <v>277</v>
      </c>
      <c r="D21" s="841">
        <v>-91923.415694850206</v>
      </c>
      <c r="E21" s="837"/>
    </row>
    <row r="22" spans="2:5" ht="24" x14ac:dyDescent="0.25">
      <c r="B22" s="840">
        <v>8</v>
      </c>
      <c r="C22" s="839" t="s">
        <v>278</v>
      </c>
      <c r="D22" s="841">
        <v>-2751335.9269778198</v>
      </c>
      <c r="E22" s="849" t="s">
        <v>279</v>
      </c>
    </row>
    <row r="23" spans="2:5" x14ac:dyDescent="0.25">
      <c r="B23" s="840">
        <v>9</v>
      </c>
      <c r="C23" s="839" t="s">
        <v>23</v>
      </c>
      <c r="D23" s="841">
        <v>0</v>
      </c>
      <c r="E23" s="837"/>
    </row>
    <row r="24" spans="2:5" ht="48" x14ac:dyDescent="0.25">
      <c r="B24" s="840">
        <v>10</v>
      </c>
      <c r="C24" s="839" t="s">
        <v>280</v>
      </c>
      <c r="D24" s="841">
        <v>0</v>
      </c>
      <c r="E24" s="837"/>
    </row>
    <row r="25" spans="2:5" ht="36" x14ac:dyDescent="0.25">
      <c r="B25" s="840">
        <v>11</v>
      </c>
      <c r="C25" s="839" t="s">
        <v>281</v>
      </c>
      <c r="D25" s="841">
        <v>0</v>
      </c>
      <c r="E25" s="837"/>
    </row>
    <row r="26" spans="2:5" x14ac:dyDescent="0.25">
      <c r="B26" s="840">
        <v>12</v>
      </c>
      <c r="C26" s="839" t="s">
        <v>282</v>
      </c>
      <c r="D26" s="841">
        <v>-9238.6234124681105</v>
      </c>
      <c r="E26" s="837"/>
    </row>
    <row r="27" spans="2:5" ht="21" customHeight="1" x14ac:dyDescent="0.25">
      <c r="B27" s="840">
        <v>13</v>
      </c>
      <c r="C27" s="839" t="s">
        <v>283</v>
      </c>
      <c r="D27" s="841">
        <v>0</v>
      </c>
      <c r="E27" s="837"/>
    </row>
    <row r="28" spans="2:5" ht="24" x14ac:dyDescent="0.25">
      <c r="B28" s="840">
        <v>14</v>
      </c>
      <c r="C28" s="839" t="s">
        <v>284</v>
      </c>
      <c r="D28" s="841">
        <v>0</v>
      </c>
      <c r="E28" s="837"/>
    </row>
    <row r="29" spans="2:5" x14ac:dyDescent="0.25">
      <c r="B29" s="840">
        <v>15</v>
      </c>
      <c r="C29" s="839" t="s">
        <v>285</v>
      </c>
      <c r="D29" s="841">
        <v>0</v>
      </c>
      <c r="E29" s="837"/>
    </row>
    <row r="30" spans="2:5" ht="36" x14ac:dyDescent="0.25">
      <c r="B30" s="840">
        <v>16</v>
      </c>
      <c r="C30" s="839" t="s">
        <v>286</v>
      </c>
      <c r="D30" s="841">
        <v>0</v>
      </c>
      <c r="E30" s="837"/>
    </row>
    <row r="31" spans="2:5" ht="48" x14ac:dyDescent="0.25">
      <c r="B31" s="840">
        <v>17</v>
      </c>
      <c r="C31" s="839" t="s">
        <v>287</v>
      </c>
      <c r="D31" s="841">
        <v>0</v>
      </c>
      <c r="E31" s="837"/>
    </row>
    <row r="32" spans="2:5" ht="60" x14ac:dyDescent="0.25">
      <c r="B32" s="840">
        <v>18</v>
      </c>
      <c r="C32" s="839" t="s">
        <v>288</v>
      </c>
      <c r="D32" s="841">
        <v>0</v>
      </c>
      <c r="E32" s="837"/>
    </row>
    <row r="33" spans="2:6" ht="60" x14ac:dyDescent="0.25">
      <c r="B33" s="840">
        <v>19</v>
      </c>
      <c r="C33" s="839" t="s">
        <v>289</v>
      </c>
      <c r="D33" s="841">
        <v>0</v>
      </c>
      <c r="E33" s="837"/>
    </row>
    <row r="34" spans="2:6" x14ac:dyDescent="0.25">
      <c r="B34" s="840">
        <v>20</v>
      </c>
      <c r="C34" s="839" t="s">
        <v>23</v>
      </c>
      <c r="D34" s="841">
        <v>0</v>
      </c>
      <c r="E34" s="837"/>
    </row>
    <row r="35" spans="2:6" ht="36" x14ac:dyDescent="0.25">
      <c r="B35" s="840" t="s">
        <v>290</v>
      </c>
      <c r="C35" s="839" t="s">
        <v>291</v>
      </c>
      <c r="D35" s="841">
        <v>0</v>
      </c>
      <c r="E35" s="837"/>
    </row>
    <row r="36" spans="2:6" x14ac:dyDescent="0.25">
      <c r="B36" s="840" t="s">
        <v>292</v>
      </c>
      <c r="C36" s="839" t="s">
        <v>293</v>
      </c>
      <c r="D36" s="841">
        <v>0</v>
      </c>
      <c r="E36" s="837"/>
    </row>
    <row r="37" spans="2:6" x14ac:dyDescent="0.25">
      <c r="B37" s="840" t="s">
        <v>294</v>
      </c>
      <c r="C37" s="837" t="s">
        <v>295</v>
      </c>
      <c r="D37" s="841">
        <v>0</v>
      </c>
      <c r="E37" s="837"/>
    </row>
    <row r="38" spans="2:6" x14ac:dyDescent="0.25">
      <c r="B38" s="840" t="s">
        <v>296</v>
      </c>
      <c r="C38" s="839" t="s">
        <v>297</v>
      </c>
      <c r="D38" s="841">
        <v>0</v>
      </c>
      <c r="E38" s="837"/>
    </row>
    <row r="39" spans="2:6" ht="48" x14ac:dyDescent="0.25">
      <c r="B39" s="840">
        <v>21</v>
      </c>
      <c r="C39" s="839" t="s">
        <v>298</v>
      </c>
      <c r="D39" s="841">
        <v>0</v>
      </c>
      <c r="E39" s="837"/>
    </row>
    <row r="40" spans="2:6" x14ac:dyDescent="0.25">
      <c r="B40" s="840">
        <v>22</v>
      </c>
      <c r="C40" s="839" t="s">
        <v>299</v>
      </c>
      <c r="D40" s="841">
        <v>0</v>
      </c>
      <c r="E40" s="837"/>
    </row>
    <row r="41" spans="2:6" ht="36" x14ac:dyDescent="0.25">
      <c r="B41" s="840">
        <v>23</v>
      </c>
      <c r="C41" s="839" t="s">
        <v>300</v>
      </c>
      <c r="D41" s="841">
        <v>0</v>
      </c>
      <c r="E41" s="837"/>
    </row>
    <row r="42" spans="2:6" x14ac:dyDescent="0.25">
      <c r="B42" s="840">
        <v>24</v>
      </c>
      <c r="C42" s="839" t="s">
        <v>23</v>
      </c>
      <c r="D42" s="841">
        <v>0</v>
      </c>
      <c r="E42" s="837"/>
    </row>
    <row r="43" spans="2:6" ht="24" x14ac:dyDescent="0.25">
      <c r="B43" s="840">
        <v>25</v>
      </c>
      <c r="C43" s="839" t="s">
        <v>301</v>
      </c>
      <c r="D43" s="841">
        <v>0</v>
      </c>
      <c r="E43" s="837"/>
    </row>
    <row r="44" spans="2:6" x14ac:dyDescent="0.25">
      <c r="B44" s="840" t="s">
        <v>302</v>
      </c>
      <c r="C44" s="839" t="s">
        <v>303</v>
      </c>
      <c r="D44" s="841">
        <v>0</v>
      </c>
      <c r="E44" s="837"/>
    </row>
    <row r="45" spans="2:6" ht="60" x14ac:dyDescent="0.25">
      <c r="B45" s="840" t="s">
        <v>304</v>
      </c>
      <c r="C45" s="839" t="s">
        <v>305</v>
      </c>
      <c r="D45" s="841">
        <v>0</v>
      </c>
      <c r="E45" s="837"/>
    </row>
    <row r="46" spans="2:6" x14ac:dyDescent="0.25">
      <c r="B46" s="840">
        <v>26</v>
      </c>
      <c r="C46" s="839" t="s">
        <v>23</v>
      </c>
      <c r="D46" s="841">
        <v>0</v>
      </c>
      <c r="E46" s="837"/>
    </row>
    <row r="47" spans="2:6" ht="36" x14ac:dyDescent="0.25">
      <c r="B47" s="840">
        <v>27</v>
      </c>
      <c r="C47" s="839" t="s">
        <v>306</v>
      </c>
      <c r="D47" s="841">
        <v>0</v>
      </c>
      <c r="E47" s="837"/>
      <c r="F47" s="850"/>
    </row>
    <row r="48" spans="2:6" x14ac:dyDescent="0.25">
      <c r="B48" s="840" t="s">
        <v>307</v>
      </c>
      <c r="C48" s="839" t="s">
        <v>308</v>
      </c>
      <c r="D48" s="841">
        <v>-51937.475144227399</v>
      </c>
      <c r="E48" s="837"/>
      <c r="F48" s="850"/>
    </row>
    <row r="49" spans="2:5" x14ac:dyDescent="0.25">
      <c r="B49" s="840">
        <v>28</v>
      </c>
      <c r="C49" s="845" t="s">
        <v>309</v>
      </c>
      <c r="D49" s="841">
        <v>-2852497.9660851378</v>
      </c>
      <c r="E49" s="837"/>
    </row>
    <row r="50" spans="2:5" x14ac:dyDescent="0.25">
      <c r="B50" s="840">
        <v>29</v>
      </c>
      <c r="C50" s="845" t="s">
        <v>50</v>
      </c>
      <c r="D50" s="847">
        <v>32377166.628210641</v>
      </c>
      <c r="E50" s="837"/>
    </row>
    <row r="51" spans="2:5" x14ac:dyDescent="0.25">
      <c r="B51" s="1193" t="s">
        <v>310</v>
      </c>
      <c r="C51" s="1194"/>
      <c r="D51" s="1194"/>
      <c r="E51" s="1195"/>
    </row>
    <row r="52" spans="2:5" x14ac:dyDescent="0.25">
      <c r="B52" s="840">
        <v>30</v>
      </c>
      <c r="C52" s="839" t="s">
        <v>311</v>
      </c>
      <c r="D52" s="841">
        <v>4830904</v>
      </c>
      <c r="E52" s="849" t="s">
        <v>312</v>
      </c>
    </row>
    <row r="53" spans="2:5" ht="24" x14ac:dyDescent="0.25">
      <c r="B53" s="840">
        <v>31</v>
      </c>
      <c r="C53" s="839" t="s">
        <v>313</v>
      </c>
      <c r="D53" s="841">
        <v>4830904</v>
      </c>
      <c r="E53" s="837"/>
    </row>
    <row r="54" spans="2:5" ht="24" x14ac:dyDescent="0.25">
      <c r="B54" s="840">
        <v>32</v>
      </c>
      <c r="C54" s="839" t="s">
        <v>314</v>
      </c>
      <c r="D54" s="841">
        <v>0</v>
      </c>
      <c r="E54" s="837"/>
    </row>
    <row r="55" spans="2:5" ht="36" x14ac:dyDescent="0.25">
      <c r="B55" s="840">
        <v>33</v>
      </c>
      <c r="C55" s="839" t="s">
        <v>315</v>
      </c>
      <c r="D55" s="841">
        <v>0</v>
      </c>
      <c r="E55" s="837"/>
    </row>
    <row r="56" spans="2:5" s="34" customFormat="1" ht="24" x14ac:dyDescent="0.25">
      <c r="B56" s="840" t="s">
        <v>316</v>
      </c>
      <c r="C56" s="839" t="s">
        <v>317</v>
      </c>
      <c r="D56" s="841">
        <v>0</v>
      </c>
      <c r="E56" s="837"/>
    </row>
    <row r="57" spans="2:5" s="34" customFormat="1" ht="24" x14ac:dyDescent="0.25">
      <c r="B57" s="840" t="s">
        <v>318</v>
      </c>
      <c r="C57" s="839" t="s">
        <v>319</v>
      </c>
      <c r="D57" s="841">
        <v>0</v>
      </c>
      <c r="E57" s="837"/>
    </row>
    <row r="58" spans="2:5" ht="36" x14ac:dyDescent="0.25">
      <c r="B58" s="840">
        <v>34</v>
      </c>
      <c r="C58" s="839" t="s">
        <v>320</v>
      </c>
      <c r="D58" s="841">
        <v>0</v>
      </c>
      <c r="E58" s="837"/>
    </row>
    <row r="59" spans="2:5" ht="21" customHeight="1" x14ac:dyDescent="0.25">
      <c r="B59" s="840">
        <v>35</v>
      </c>
      <c r="C59" s="839" t="s">
        <v>321</v>
      </c>
      <c r="D59" s="841">
        <v>0</v>
      </c>
      <c r="E59" s="837"/>
    </row>
    <row r="60" spans="2:5" x14ac:dyDescent="0.25">
      <c r="B60" s="848">
        <v>36</v>
      </c>
      <c r="C60" s="845" t="s">
        <v>322</v>
      </c>
      <c r="D60" s="847">
        <v>4830904</v>
      </c>
      <c r="E60" s="837"/>
    </row>
    <row r="61" spans="2:5" x14ac:dyDescent="0.25">
      <c r="B61" s="1193" t="s">
        <v>323</v>
      </c>
      <c r="C61" s="1194"/>
      <c r="D61" s="1194"/>
      <c r="E61" s="1195"/>
    </row>
    <row r="62" spans="2:5" ht="24" x14ac:dyDescent="0.25">
      <c r="B62" s="840">
        <v>37</v>
      </c>
      <c r="C62" s="839" t="s">
        <v>324</v>
      </c>
      <c r="D62" s="841">
        <v>0</v>
      </c>
      <c r="E62" s="837"/>
    </row>
    <row r="63" spans="2:5" ht="48" x14ac:dyDescent="0.25">
      <c r="B63" s="840">
        <v>38</v>
      </c>
      <c r="C63" s="839" t="s">
        <v>325</v>
      </c>
      <c r="D63" s="841">
        <v>0</v>
      </c>
      <c r="E63" s="837"/>
    </row>
    <row r="64" spans="2:5" ht="60" x14ac:dyDescent="0.25">
      <c r="B64" s="840">
        <v>39</v>
      </c>
      <c r="C64" s="839" t="s">
        <v>326</v>
      </c>
      <c r="D64" s="841">
        <v>0</v>
      </c>
      <c r="E64" s="837"/>
    </row>
    <row r="65" spans="1:5" ht="48" x14ac:dyDescent="0.25">
      <c r="B65" s="840">
        <v>40</v>
      </c>
      <c r="C65" s="839" t="s">
        <v>327</v>
      </c>
      <c r="D65" s="841">
        <v>0</v>
      </c>
      <c r="E65" s="837"/>
    </row>
    <row r="66" spans="1:5" x14ac:dyDescent="0.25">
      <c r="B66" s="840">
        <v>41</v>
      </c>
      <c r="C66" s="839" t="s">
        <v>23</v>
      </c>
      <c r="D66" s="841">
        <v>0</v>
      </c>
      <c r="E66" s="837"/>
    </row>
    <row r="67" spans="1:5" ht="36" x14ac:dyDescent="0.25">
      <c r="B67" s="840">
        <v>42</v>
      </c>
      <c r="C67" s="839" t="s">
        <v>328</v>
      </c>
      <c r="D67" s="841">
        <v>0</v>
      </c>
      <c r="E67" s="837"/>
    </row>
    <row r="68" spans="1:5" x14ac:dyDescent="0.25">
      <c r="B68" s="840" t="s">
        <v>329</v>
      </c>
      <c r="C68" s="839" t="s">
        <v>330</v>
      </c>
      <c r="D68" s="841">
        <v>0</v>
      </c>
      <c r="E68" s="837"/>
    </row>
    <row r="69" spans="1:5" x14ac:dyDescent="0.25">
      <c r="B69" s="848">
        <v>43</v>
      </c>
      <c r="C69" s="845" t="s">
        <v>331</v>
      </c>
      <c r="D69" s="847">
        <v>0</v>
      </c>
      <c r="E69" s="837"/>
    </row>
    <row r="70" spans="1:5" x14ac:dyDescent="0.25">
      <c r="B70" s="848">
        <v>44</v>
      </c>
      <c r="C70" s="845" t="s">
        <v>332</v>
      </c>
      <c r="D70" s="847">
        <v>4830904</v>
      </c>
      <c r="E70" s="837"/>
    </row>
    <row r="71" spans="1:5" x14ac:dyDescent="0.25">
      <c r="B71" s="848">
        <v>45</v>
      </c>
      <c r="C71" s="845" t="s">
        <v>333</v>
      </c>
      <c r="D71" s="847">
        <v>37208070.628210641</v>
      </c>
      <c r="E71" s="837"/>
    </row>
    <row r="72" spans="1:5" x14ac:dyDescent="0.25">
      <c r="B72" s="1193" t="s">
        <v>334</v>
      </c>
      <c r="C72" s="1194"/>
      <c r="D72" s="1194"/>
      <c r="E72" s="1195"/>
    </row>
    <row r="73" spans="1:5" x14ac:dyDescent="0.25">
      <c r="B73" s="840">
        <v>46</v>
      </c>
      <c r="C73" s="839" t="s">
        <v>311</v>
      </c>
      <c r="D73" s="841">
        <v>4434390</v>
      </c>
      <c r="E73" s="837"/>
    </row>
    <row r="74" spans="1:5" ht="36" x14ac:dyDescent="0.25">
      <c r="B74" s="840">
        <v>47</v>
      </c>
      <c r="C74" s="839" t="s">
        <v>335</v>
      </c>
      <c r="D74" s="841">
        <v>0</v>
      </c>
      <c r="E74" s="837"/>
    </row>
    <row r="75" spans="1:5" s="34" customFormat="1" ht="24" x14ac:dyDescent="0.25">
      <c r="A75" s="41"/>
      <c r="B75" s="840" t="s">
        <v>336</v>
      </c>
      <c r="C75" s="839" t="s">
        <v>337</v>
      </c>
      <c r="D75" s="841">
        <v>0</v>
      </c>
      <c r="E75" s="837"/>
    </row>
    <row r="76" spans="1:5" s="34" customFormat="1" ht="24" x14ac:dyDescent="0.25">
      <c r="A76" s="41"/>
      <c r="B76" s="840" t="s">
        <v>338</v>
      </c>
      <c r="C76" s="839" t="s">
        <v>339</v>
      </c>
      <c r="D76" s="841">
        <v>0</v>
      </c>
      <c r="E76" s="837"/>
    </row>
    <row r="77" spans="1:5" ht="48" x14ac:dyDescent="0.25">
      <c r="B77" s="840">
        <v>48</v>
      </c>
      <c r="C77" s="839" t="s">
        <v>340</v>
      </c>
      <c r="D77" s="841">
        <v>0</v>
      </c>
      <c r="E77" s="837"/>
    </row>
    <row r="78" spans="1:5" ht="21.6" customHeight="1" x14ac:dyDescent="0.25">
      <c r="B78" s="840">
        <v>49</v>
      </c>
      <c r="C78" s="839" t="s">
        <v>341</v>
      </c>
      <c r="D78" s="841">
        <v>0</v>
      </c>
      <c r="E78" s="837"/>
    </row>
    <row r="79" spans="1:5" x14ac:dyDescent="0.25">
      <c r="B79" s="840">
        <v>50</v>
      </c>
      <c r="C79" s="839" t="s">
        <v>342</v>
      </c>
      <c r="D79" s="841">
        <v>427754.96940375678</v>
      </c>
      <c r="E79" s="837"/>
    </row>
    <row r="80" spans="1:5" x14ac:dyDescent="0.25">
      <c r="B80" s="848">
        <v>51</v>
      </c>
      <c r="C80" s="845" t="s">
        <v>343</v>
      </c>
      <c r="D80" s="847">
        <v>4862144.9694037568</v>
      </c>
      <c r="E80" s="846"/>
    </row>
    <row r="81" spans="2:5" x14ac:dyDescent="0.25">
      <c r="B81" s="1193" t="s">
        <v>344</v>
      </c>
      <c r="C81" s="1194"/>
      <c r="D81" s="1194"/>
      <c r="E81" s="1195"/>
    </row>
    <row r="82" spans="2:5" ht="36" x14ac:dyDescent="0.25">
      <c r="B82" s="840">
        <v>52</v>
      </c>
      <c r="C82" s="839" t="s">
        <v>345</v>
      </c>
      <c r="D82" s="841">
        <v>0</v>
      </c>
      <c r="E82" s="837"/>
    </row>
    <row r="83" spans="2:5" ht="48" x14ac:dyDescent="0.25">
      <c r="B83" s="840">
        <v>53</v>
      </c>
      <c r="C83" s="839" t="s">
        <v>346</v>
      </c>
      <c r="D83" s="841">
        <v>0</v>
      </c>
      <c r="E83" s="837"/>
    </row>
    <row r="84" spans="2:5" ht="60" x14ac:dyDescent="0.25">
      <c r="B84" s="840">
        <v>54</v>
      </c>
      <c r="C84" s="839" t="s">
        <v>347</v>
      </c>
      <c r="D84" s="841">
        <v>0</v>
      </c>
      <c r="E84" s="837"/>
    </row>
    <row r="85" spans="2:5" x14ac:dyDescent="0.25">
      <c r="B85" s="840" t="s">
        <v>348</v>
      </c>
      <c r="C85" s="839" t="s">
        <v>23</v>
      </c>
      <c r="D85" s="841">
        <v>0</v>
      </c>
      <c r="E85" s="837"/>
    </row>
    <row r="86" spans="2:5" ht="48" x14ac:dyDescent="0.25">
      <c r="B86" s="840">
        <v>55</v>
      </c>
      <c r="C86" s="839" t="s">
        <v>349</v>
      </c>
      <c r="D86" s="841">
        <v>0</v>
      </c>
      <c r="E86" s="837"/>
    </row>
    <row r="87" spans="2:5" x14ac:dyDescent="0.25">
      <c r="B87" s="840">
        <v>56</v>
      </c>
      <c r="C87" s="839" t="s">
        <v>23</v>
      </c>
      <c r="D87" s="841">
        <v>0</v>
      </c>
      <c r="E87" s="837"/>
    </row>
    <row r="88" spans="2:5" ht="36" x14ac:dyDescent="0.25">
      <c r="B88" s="840" t="s">
        <v>350</v>
      </c>
      <c r="C88" s="837" t="s">
        <v>351</v>
      </c>
      <c r="D88" s="847">
        <v>0</v>
      </c>
      <c r="E88" s="837"/>
    </row>
    <row r="89" spans="2:5" x14ac:dyDescent="0.25">
      <c r="B89" s="840" t="s">
        <v>352</v>
      </c>
      <c r="C89" s="837" t="s">
        <v>353</v>
      </c>
      <c r="D89" s="847">
        <v>0</v>
      </c>
      <c r="E89" s="837"/>
    </row>
    <row r="90" spans="2:5" x14ac:dyDescent="0.25">
      <c r="B90" s="848">
        <v>57</v>
      </c>
      <c r="C90" s="846" t="s">
        <v>354</v>
      </c>
      <c r="D90" s="847">
        <v>0</v>
      </c>
      <c r="E90" s="837"/>
    </row>
    <row r="91" spans="2:5" x14ac:dyDescent="0.25">
      <c r="B91" s="848">
        <v>58</v>
      </c>
      <c r="C91" s="846" t="s">
        <v>355</v>
      </c>
      <c r="D91" s="847">
        <v>4862144.9694037568</v>
      </c>
      <c r="E91" s="837"/>
    </row>
    <row r="92" spans="2:5" x14ac:dyDescent="0.25">
      <c r="B92" s="848">
        <v>59</v>
      </c>
      <c r="C92" s="846" t="s">
        <v>356</v>
      </c>
      <c r="D92" s="847">
        <v>42070215.597614393</v>
      </c>
      <c r="E92" s="837"/>
    </row>
    <row r="93" spans="2:5" x14ac:dyDescent="0.25">
      <c r="B93" s="848">
        <v>60</v>
      </c>
      <c r="C93" s="846" t="s">
        <v>4</v>
      </c>
      <c r="D93" s="847">
        <v>160091018.56858745</v>
      </c>
      <c r="E93" s="846"/>
    </row>
    <row r="94" spans="2:5" x14ac:dyDescent="0.25">
      <c r="B94" s="1193" t="s">
        <v>357</v>
      </c>
      <c r="C94" s="1194"/>
      <c r="D94" s="1194"/>
      <c r="E94" s="1195"/>
    </row>
    <row r="95" spans="2:5" x14ac:dyDescent="0.25">
      <c r="B95" s="840">
        <v>61</v>
      </c>
      <c r="C95" s="839" t="s">
        <v>358</v>
      </c>
      <c r="D95" s="844">
        <v>0.20224224267983751</v>
      </c>
      <c r="E95" s="837"/>
    </row>
    <row r="96" spans="2:5" x14ac:dyDescent="0.25">
      <c r="B96" s="840">
        <v>62</v>
      </c>
      <c r="C96" s="839" t="s">
        <v>359</v>
      </c>
      <c r="D96" s="844">
        <v>0.23241822658695663</v>
      </c>
      <c r="E96" s="837"/>
    </row>
    <row r="97" spans="2:5" x14ac:dyDescent="0.25">
      <c r="B97" s="840">
        <v>63</v>
      </c>
      <c r="C97" s="839" t="s">
        <v>360</v>
      </c>
      <c r="D97" s="844">
        <v>0.26278935554145616</v>
      </c>
      <c r="E97" s="837"/>
    </row>
    <row r="98" spans="2:5" ht="14.45" customHeight="1" x14ac:dyDescent="0.25">
      <c r="B98" s="840">
        <v>64</v>
      </c>
      <c r="C98" s="839" t="s">
        <v>361</v>
      </c>
      <c r="D98" s="844">
        <v>9.8500000000000004E-2</v>
      </c>
      <c r="E98" s="837"/>
    </row>
    <row r="99" spans="2:5" ht="17.45" customHeight="1" x14ac:dyDescent="0.25">
      <c r="B99" s="840">
        <v>65</v>
      </c>
      <c r="C99" s="837" t="s">
        <v>362</v>
      </c>
      <c r="D99" s="844">
        <v>2.5000000000000001E-2</v>
      </c>
      <c r="E99" s="837"/>
    </row>
    <row r="100" spans="2:5" x14ac:dyDescent="0.25">
      <c r="B100" s="840">
        <v>66</v>
      </c>
      <c r="C100" s="837" t="s">
        <v>363</v>
      </c>
      <c r="D100" s="844">
        <v>5.0000000000000001E-3</v>
      </c>
      <c r="E100" s="837"/>
    </row>
    <row r="101" spans="2:5" x14ac:dyDescent="0.25">
      <c r="B101" s="840">
        <v>67</v>
      </c>
      <c r="C101" s="837" t="s">
        <v>364</v>
      </c>
      <c r="D101" s="844">
        <v>0.01</v>
      </c>
      <c r="E101" s="837"/>
    </row>
    <row r="102" spans="2:5" ht="24" x14ac:dyDescent="0.25">
      <c r="B102" s="840" t="s">
        <v>365</v>
      </c>
      <c r="C102" s="839" t="s">
        <v>366</v>
      </c>
      <c r="D102" s="844">
        <v>0</v>
      </c>
      <c r="E102" s="837"/>
    </row>
    <row r="103" spans="2:5" ht="24" x14ac:dyDescent="0.25">
      <c r="B103" s="840" t="s">
        <v>367</v>
      </c>
      <c r="C103" s="839" t="s">
        <v>368</v>
      </c>
      <c r="D103" s="844"/>
      <c r="E103" s="837"/>
    </row>
    <row r="104" spans="2:5" ht="24" x14ac:dyDescent="0.25">
      <c r="B104" s="840">
        <v>68</v>
      </c>
      <c r="C104" s="845" t="s">
        <v>369</v>
      </c>
      <c r="D104" s="844"/>
      <c r="E104" s="837"/>
    </row>
    <row r="105" spans="2:5" x14ac:dyDescent="0.25">
      <c r="B105" s="1193" t="s">
        <v>370</v>
      </c>
      <c r="C105" s="1194"/>
      <c r="D105" s="1194"/>
      <c r="E105" s="1195"/>
    </row>
    <row r="106" spans="2:5" x14ac:dyDescent="0.25">
      <c r="B106" s="840">
        <v>69</v>
      </c>
      <c r="C106" s="843" t="s">
        <v>371</v>
      </c>
      <c r="D106" s="842"/>
      <c r="E106" s="837"/>
    </row>
    <row r="107" spans="2:5" x14ac:dyDescent="0.25">
      <c r="B107" s="840">
        <v>70</v>
      </c>
      <c r="C107" s="843" t="s">
        <v>371</v>
      </c>
      <c r="D107" s="842"/>
      <c r="E107" s="837"/>
    </row>
    <row r="108" spans="2:5" x14ac:dyDescent="0.25">
      <c r="B108" s="840">
        <v>71</v>
      </c>
      <c r="C108" s="843" t="s">
        <v>371</v>
      </c>
      <c r="D108" s="842"/>
      <c r="E108" s="837"/>
    </row>
    <row r="109" spans="2:5" x14ac:dyDescent="0.25">
      <c r="B109" s="1193" t="s">
        <v>372</v>
      </c>
      <c r="C109" s="1194"/>
      <c r="D109" s="1194"/>
      <c r="E109" s="1195"/>
    </row>
    <row r="110" spans="2:5" ht="32.25" customHeight="1" x14ac:dyDescent="0.25">
      <c r="B110" s="1202">
        <v>72</v>
      </c>
      <c r="C110" s="1205" t="s">
        <v>373</v>
      </c>
      <c r="D110" s="1202"/>
      <c r="E110" s="1208"/>
    </row>
    <row r="111" spans="2:5" ht="11.1" customHeight="1" x14ac:dyDescent="0.25">
      <c r="B111" s="1203"/>
      <c r="C111" s="1206"/>
      <c r="D111" s="1203"/>
      <c r="E111" s="1209"/>
    </row>
    <row r="112" spans="2:5" x14ac:dyDescent="0.25">
      <c r="B112" s="1204"/>
      <c r="C112" s="1207"/>
      <c r="D112" s="1204"/>
      <c r="E112" s="1210"/>
    </row>
    <row r="113" spans="2:5" ht="48" x14ac:dyDescent="0.25">
      <c r="B113" s="840">
        <v>73</v>
      </c>
      <c r="C113" s="839" t="s">
        <v>374</v>
      </c>
      <c r="D113" s="842"/>
      <c r="E113" s="837"/>
    </row>
    <row r="114" spans="2:5" x14ac:dyDescent="0.25">
      <c r="B114" s="840">
        <v>74</v>
      </c>
      <c r="C114" s="839" t="s">
        <v>23</v>
      </c>
      <c r="D114" s="842"/>
      <c r="E114" s="837"/>
    </row>
    <row r="115" spans="2:5" ht="36" x14ac:dyDescent="0.25">
      <c r="B115" s="840">
        <v>75</v>
      </c>
      <c r="C115" s="839" t="s">
        <v>375</v>
      </c>
      <c r="D115" s="842"/>
      <c r="E115" s="837"/>
    </row>
    <row r="116" spans="2:5" x14ac:dyDescent="0.25">
      <c r="B116" s="1193" t="s">
        <v>376</v>
      </c>
      <c r="C116" s="1194"/>
      <c r="D116" s="1194"/>
      <c r="E116" s="1195"/>
    </row>
    <row r="117" spans="2:5" ht="36" x14ac:dyDescent="0.25">
      <c r="B117" s="840">
        <v>76</v>
      </c>
      <c r="C117" s="839" t="s">
        <v>377</v>
      </c>
      <c r="D117" s="841">
        <v>0</v>
      </c>
      <c r="E117" s="837"/>
    </row>
    <row r="118" spans="2:5" ht="24" x14ac:dyDescent="0.25">
      <c r="B118" s="840">
        <v>77</v>
      </c>
      <c r="C118" s="839" t="s">
        <v>378</v>
      </c>
      <c r="D118" s="841">
        <v>427754.96940375684</v>
      </c>
      <c r="E118" s="837"/>
    </row>
    <row r="119" spans="2:5" ht="36" x14ac:dyDescent="0.25">
      <c r="B119" s="840">
        <v>78</v>
      </c>
      <c r="C119" s="839" t="s">
        <v>379</v>
      </c>
      <c r="D119" s="841">
        <v>804024.15885899973</v>
      </c>
      <c r="E119" s="837"/>
    </row>
    <row r="120" spans="2:5" ht="24" x14ac:dyDescent="0.25">
      <c r="B120" s="840">
        <v>79</v>
      </c>
      <c r="C120" s="839" t="s">
        <v>380</v>
      </c>
      <c r="D120" s="841">
        <v>0</v>
      </c>
      <c r="E120" s="837"/>
    </row>
    <row r="121" spans="2:5" x14ac:dyDescent="0.25">
      <c r="B121" s="1199" t="s">
        <v>381</v>
      </c>
      <c r="C121" s="1200"/>
      <c r="D121" s="1200"/>
      <c r="E121" s="1201"/>
    </row>
    <row r="122" spans="2:5" ht="24" x14ac:dyDescent="0.25">
      <c r="B122" s="840">
        <v>80</v>
      </c>
      <c r="C122" s="839" t="s">
        <v>382</v>
      </c>
      <c r="D122" s="839"/>
      <c r="E122" s="837"/>
    </row>
    <row r="123" spans="2:5" ht="24" x14ac:dyDescent="0.25">
      <c r="B123" s="840">
        <v>81</v>
      </c>
      <c r="C123" s="839" t="s">
        <v>383</v>
      </c>
      <c r="D123" s="839"/>
      <c r="E123" s="837" t="s">
        <v>147</v>
      </c>
    </row>
    <row r="124" spans="2:5" ht="24" x14ac:dyDescent="0.25">
      <c r="B124" s="840">
        <v>82</v>
      </c>
      <c r="C124" s="839" t="s">
        <v>384</v>
      </c>
      <c r="D124" s="838"/>
      <c r="E124" s="837"/>
    </row>
    <row r="125" spans="2:5" ht="24" x14ac:dyDescent="0.25">
      <c r="B125" s="840">
        <v>83</v>
      </c>
      <c r="C125" s="839" t="s">
        <v>385</v>
      </c>
      <c r="D125" s="838"/>
      <c r="E125" s="837"/>
    </row>
    <row r="126" spans="2:5" ht="24" x14ac:dyDescent="0.25">
      <c r="B126" s="840">
        <v>84</v>
      </c>
      <c r="C126" s="839" t="s">
        <v>386</v>
      </c>
      <c r="D126" s="838"/>
      <c r="E126" s="837"/>
    </row>
    <row r="127" spans="2:5" ht="24" x14ac:dyDescent="0.25">
      <c r="B127" s="840">
        <v>85</v>
      </c>
      <c r="C127" s="839" t="s">
        <v>387</v>
      </c>
      <c r="D127" s="838"/>
      <c r="E127" s="837"/>
    </row>
    <row r="128" spans="2:5" x14ac:dyDescent="0.25">
      <c r="B128" s="122"/>
    </row>
    <row r="129" spans="2:2" x14ac:dyDescent="0.25">
      <c r="B129" s="122"/>
    </row>
    <row r="130" spans="2:2" x14ac:dyDescent="0.25">
      <c r="B130" s="161"/>
    </row>
    <row r="131" spans="2:2" x14ac:dyDescent="0.25">
      <c r="B131" s="161"/>
    </row>
    <row r="132" spans="2:2" x14ac:dyDescent="0.25">
      <c r="B132" s="161"/>
    </row>
    <row r="133" spans="2:2" x14ac:dyDescent="0.25">
      <c r="B133" s="161"/>
    </row>
  </sheetData>
  <mergeCells count="15">
    <mergeCell ref="B116:E116"/>
    <mergeCell ref="B121:E121"/>
    <mergeCell ref="B94:E94"/>
    <mergeCell ref="B105:E105"/>
    <mergeCell ref="B109:E109"/>
    <mergeCell ref="B110:B112"/>
    <mergeCell ref="C110:C112"/>
    <mergeCell ref="D110:D112"/>
    <mergeCell ref="E110:E112"/>
    <mergeCell ref="B81:E81"/>
    <mergeCell ref="B8:E8"/>
    <mergeCell ref="B20:E20"/>
    <mergeCell ref="B51:E51"/>
    <mergeCell ref="B61:E61"/>
    <mergeCell ref="B72:E72"/>
  </mergeCells>
  <pageMargins left="0.23622047244094491" right="0.23622047244094491" top="0.74803149606299213" bottom="0.74803149606299213" header="0.31496062992125984" footer="0.31496062992125984"/>
  <pageSetup paperSize="9" scale="75" orientation="landscape" r:id="rId1"/>
  <headerFooter>
    <oddHeader>&amp;CCS
Příloha VII</oddHead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9249C-E5EE-4BB9-9ACD-8DE42F9CD016}">
  <sheetPr>
    <pageSetUpPr fitToPage="1"/>
  </sheetPr>
  <dimension ref="B1:T38"/>
  <sheetViews>
    <sheetView showGridLines="0" zoomScaleNormal="100" zoomScalePageLayoutView="85" workbookViewId="0">
      <selection activeCell="D16" sqref="D16"/>
    </sheetView>
  </sheetViews>
  <sheetFormatPr defaultColWidth="9" defaultRowHeight="15" x14ac:dyDescent="0.25"/>
  <cols>
    <col min="3" max="3" width="53" customWidth="1"/>
    <col min="4" max="4" width="39.5703125" customWidth="1"/>
    <col min="5" max="5" width="37.140625" customWidth="1"/>
    <col min="6" max="6" width="20.42578125" customWidth="1"/>
  </cols>
  <sheetData>
    <row r="1" spans="2:20" ht="15.75" x14ac:dyDescent="0.25">
      <c r="C1" s="110"/>
    </row>
    <row r="2" spans="2:20" ht="18.75" x14ac:dyDescent="0.25">
      <c r="B2" s="111" t="s">
        <v>255</v>
      </c>
    </row>
    <row r="3" spans="2:20" ht="15" customHeight="1" x14ac:dyDescent="0.25">
      <c r="B3" s="1211" t="s">
        <v>388</v>
      </c>
      <c r="C3" s="1211"/>
      <c r="D3" s="1211"/>
      <c r="E3" s="1211"/>
      <c r="F3" s="1211"/>
      <c r="G3" s="858"/>
      <c r="H3" s="858"/>
      <c r="I3" s="858"/>
      <c r="J3" s="858"/>
      <c r="K3" s="858"/>
      <c r="L3" s="858"/>
      <c r="M3" s="858"/>
      <c r="N3" s="858"/>
      <c r="O3" s="858"/>
      <c r="P3" s="858"/>
      <c r="Q3" s="858"/>
      <c r="R3" s="858"/>
      <c r="S3" s="858"/>
      <c r="T3" s="858"/>
    </row>
    <row r="4" spans="2:20" x14ac:dyDescent="0.25">
      <c r="B4" s="1211"/>
      <c r="C4" s="1211"/>
      <c r="D4" s="1211"/>
      <c r="E4" s="1211"/>
      <c r="F4" s="1211"/>
      <c r="G4" s="858"/>
      <c r="H4" s="858"/>
      <c r="I4" s="858"/>
      <c r="J4" s="858"/>
      <c r="K4" s="858"/>
      <c r="L4" s="858"/>
      <c r="M4" s="858"/>
      <c r="N4" s="858"/>
      <c r="O4" s="858"/>
      <c r="P4" s="858"/>
      <c r="Q4" s="858"/>
      <c r="R4" s="858"/>
      <c r="S4" s="858"/>
      <c r="T4" s="858"/>
    </row>
    <row r="5" spans="2:20" x14ac:dyDescent="0.25">
      <c r="B5" s="1211"/>
      <c r="C5" s="1211"/>
      <c r="D5" s="1211"/>
      <c r="E5" s="1211"/>
      <c r="F5" s="1211"/>
      <c r="G5" s="858"/>
      <c r="H5" s="858"/>
      <c r="I5" s="858"/>
      <c r="J5" s="858"/>
      <c r="K5" s="858"/>
      <c r="L5" s="858"/>
      <c r="M5" s="858"/>
      <c r="N5" s="858"/>
      <c r="O5" s="858"/>
      <c r="P5" s="858"/>
      <c r="Q5" s="858"/>
      <c r="R5" s="858"/>
      <c r="S5" s="858"/>
      <c r="T5" s="858"/>
    </row>
    <row r="6" spans="2:20" x14ac:dyDescent="0.25">
      <c r="D6" s="38" t="s">
        <v>6</v>
      </c>
      <c r="E6" s="38" t="s">
        <v>7</v>
      </c>
      <c r="F6" s="38" t="s">
        <v>8</v>
      </c>
    </row>
    <row r="7" spans="2:20" x14ac:dyDescent="0.25">
      <c r="C7" s="857"/>
      <c r="D7" s="112" t="s">
        <v>389</v>
      </c>
      <c r="E7" s="112" t="s">
        <v>390</v>
      </c>
      <c r="F7" s="112" t="s">
        <v>391</v>
      </c>
    </row>
    <row r="8" spans="2:20" x14ac:dyDescent="0.25">
      <c r="C8" s="857"/>
      <c r="D8" s="112" t="s">
        <v>392</v>
      </c>
      <c r="E8" s="112" t="s">
        <v>392</v>
      </c>
      <c r="F8" s="112"/>
    </row>
    <row r="9" spans="2:20" ht="30" customHeight="1" x14ac:dyDescent="0.25">
      <c r="B9" s="1212" t="s">
        <v>393</v>
      </c>
      <c r="C9" s="1213"/>
      <c r="D9" s="1213"/>
      <c r="E9" s="1213"/>
      <c r="F9" s="1214"/>
    </row>
    <row r="10" spans="2:20" x14ac:dyDescent="0.25">
      <c r="B10" s="853">
        <v>1</v>
      </c>
      <c r="C10" s="28" t="s">
        <v>2068</v>
      </c>
      <c r="D10" s="854">
        <v>20976367.921</v>
      </c>
      <c r="E10" s="28"/>
      <c r="F10" s="38"/>
    </row>
    <row r="11" spans="2:20" x14ac:dyDescent="0.25">
      <c r="B11" s="853">
        <v>2</v>
      </c>
      <c r="C11" s="28" t="s">
        <v>2067</v>
      </c>
      <c r="D11" s="854">
        <v>2511517.7689999999</v>
      </c>
      <c r="E11" s="28"/>
      <c r="F11" s="38"/>
    </row>
    <row r="12" spans="2:20" ht="30" x14ac:dyDescent="0.25">
      <c r="B12" s="853">
        <v>3</v>
      </c>
      <c r="C12" s="28" t="s">
        <v>2066</v>
      </c>
      <c r="D12" s="854">
        <v>541624.74699999997</v>
      </c>
      <c r="E12" s="28"/>
      <c r="F12" s="38"/>
    </row>
    <row r="13" spans="2:20" ht="30" x14ac:dyDescent="0.25">
      <c r="B13" s="853">
        <v>4</v>
      </c>
      <c r="C13" s="28" t="s">
        <v>2065</v>
      </c>
      <c r="D13" s="854">
        <v>17041.86</v>
      </c>
      <c r="E13" s="28"/>
      <c r="F13" s="38"/>
    </row>
    <row r="14" spans="2:20" x14ac:dyDescent="0.25">
      <c r="B14" s="853">
        <v>5</v>
      </c>
      <c r="C14" s="28" t="s">
        <v>2064</v>
      </c>
      <c r="D14" s="854">
        <v>472861095.33399999</v>
      </c>
      <c r="E14" s="28"/>
      <c r="F14" s="38"/>
    </row>
    <row r="15" spans="2:20" ht="30" x14ac:dyDescent="0.25">
      <c r="B15" s="853">
        <v>6</v>
      </c>
      <c r="C15" s="28" t="s">
        <v>2063</v>
      </c>
      <c r="D15" s="854">
        <v>-518505.924</v>
      </c>
      <c r="E15" s="28"/>
      <c r="F15" s="38"/>
    </row>
    <row r="16" spans="2:20" x14ac:dyDescent="0.25">
      <c r="B16" s="853">
        <v>7</v>
      </c>
      <c r="C16" s="28" t="s">
        <v>2062</v>
      </c>
      <c r="D16" s="854">
        <v>1725127.963</v>
      </c>
      <c r="E16" s="28"/>
      <c r="F16" s="38"/>
    </row>
    <row r="17" spans="2:6" x14ac:dyDescent="0.25">
      <c r="B17" s="853">
        <v>8</v>
      </c>
      <c r="C17" s="28" t="s">
        <v>2061</v>
      </c>
      <c r="D17" s="854">
        <v>360764.99400000001</v>
      </c>
      <c r="E17" s="28"/>
      <c r="F17" s="38"/>
    </row>
    <row r="18" spans="2:6" x14ac:dyDescent="0.25">
      <c r="B18" s="853">
        <v>9</v>
      </c>
      <c r="C18" s="28" t="s">
        <v>2060</v>
      </c>
      <c r="D18" s="854">
        <v>7037245.432</v>
      </c>
      <c r="E18" s="28"/>
      <c r="F18" s="38"/>
    </row>
    <row r="19" spans="2:6" x14ac:dyDescent="0.25">
      <c r="B19" s="853">
        <v>10</v>
      </c>
      <c r="C19" s="28" t="s">
        <v>2059</v>
      </c>
      <c r="D19" s="854">
        <v>2951924.1910000001</v>
      </c>
      <c r="E19" s="28"/>
      <c r="F19" s="38"/>
    </row>
    <row r="20" spans="2:6" x14ac:dyDescent="0.25">
      <c r="B20" s="853">
        <v>11</v>
      </c>
      <c r="C20" s="28" t="s">
        <v>2058</v>
      </c>
      <c r="D20" s="854">
        <v>2267243.0980000002</v>
      </c>
      <c r="E20" s="28"/>
      <c r="F20" s="38"/>
    </row>
    <row r="21" spans="2:6" x14ac:dyDescent="0.25">
      <c r="B21" s="853">
        <v>12</v>
      </c>
      <c r="C21" s="28" t="s">
        <v>1387</v>
      </c>
      <c r="D21" s="854">
        <v>2685984.514</v>
      </c>
      <c r="E21" s="28"/>
      <c r="F21" s="38"/>
    </row>
    <row r="22" spans="2:6" s="701" customFormat="1" x14ac:dyDescent="0.25">
      <c r="B22" s="856" t="s">
        <v>179</v>
      </c>
      <c r="C22" s="538" t="s">
        <v>394</v>
      </c>
      <c r="D22" s="852">
        <v>513417431.89899993</v>
      </c>
      <c r="E22" s="538"/>
      <c r="F22" s="855"/>
    </row>
    <row r="23" spans="2:6" ht="30" customHeight="1" x14ac:dyDescent="0.25">
      <c r="B23" s="1212" t="s">
        <v>395</v>
      </c>
      <c r="C23" s="1213"/>
      <c r="D23" s="1213"/>
      <c r="E23" s="1213"/>
      <c r="F23" s="1214"/>
    </row>
    <row r="24" spans="2:6" x14ac:dyDescent="0.25">
      <c r="B24" s="853">
        <v>1</v>
      </c>
      <c r="C24" s="28" t="s">
        <v>2057</v>
      </c>
      <c r="D24" s="854">
        <v>1902451.594</v>
      </c>
      <c r="E24" s="28"/>
      <c r="F24" s="38"/>
    </row>
    <row r="25" spans="2:6" x14ac:dyDescent="0.25">
      <c r="B25" s="853">
        <v>2</v>
      </c>
      <c r="C25" s="28" t="s">
        <v>2056</v>
      </c>
      <c r="D25" s="854">
        <v>465576038.31099999</v>
      </c>
      <c r="E25" s="28"/>
      <c r="F25" s="38"/>
    </row>
    <row r="26" spans="2:6" ht="30" x14ac:dyDescent="0.25">
      <c r="B26" s="853">
        <v>3</v>
      </c>
      <c r="C26" s="28" t="s">
        <v>2055</v>
      </c>
      <c r="D26" s="854">
        <v>-1853018.385</v>
      </c>
      <c r="E26" s="28"/>
      <c r="F26" s="38"/>
    </row>
    <row r="27" spans="2:6" x14ac:dyDescent="0.25">
      <c r="B27" s="853">
        <v>4</v>
      </c>
      <c r="C27" s="28" t="s">
        <v>2054</v>
      </c>
      <c r="D27" s="854">
        <v>3224261.49</v>
      </c>
      <c r="E27" s="28"/>
      <c r="F27" s="38"/>
    </row>
    <row r="28" spans="2:6" x14ac:dyDescent="0.25">
      <c r="B28" s="853">
        <v>5</v>
      </c>
      <c r="C28" s="28" t="s">
        <v>2053</v>
      </c>
      <c r="D28" s="854">
        <v>943844.53899999999</v>
      </c>
      <c r="E28" s="28"/>
      <c r="F28" s="38"/>
    </row>
    <row r="29" spans="2:6" x14ac:dyDescent="0.25">
      <c r="B29" s="853">
        <v>6</v>
      </c>
      <c r="C29" s="28" t="s">
        <v>2052</v>
      </c>
      <c r="D29" s="854">
        <v>118317.84</v>
      </c>
      <c r="E29" s="28"/>
      <c r="F29" s="38"/>
    </row>
    <row r="30" spans="2:6" x14ac:dyDescent="0.25">
      <c r="B30" s="853">
        <v>7</v>
      </c>
      <c r="C30" s="28" t="s">
        <v>2051</v>
      </c>
      <c r="D30" s="854">
        <v>1715361.1880000001</v>
      </c>
      <c r="E30" s="28"/>
      <c r="F30" s="38"/>
    </row>
    <row r="31" spans="2:6" s="701" customFormat="1" x14ac:dyDescent="0.25">
      <c r="B31" s="856" t="s">
        <v>179</v>
      </c>
      <c r="C31" s="538" t="s">
        <v>396</v>
      </c>
      <c r="D31" s="852">
        <v>471627256.57699996</v>
      </c>
      <c r="E31" s="538"/>
      <c r="F31" s="855"/>
    </row>
    <row r="32" spans="2:6" ht="30" x14ac:dyDescent="0.25">
      <c r="B32" s="115" t="s">
        <v>237</v>
      </c>
      <c r="C32" s="116"/>
      <c r="D32" s="117"/>
      <c r="E32" s="117"/>
      <c r="F32" s="118"/>
    </row>
    <row r="33" spans="2:6" x14ac:dyDescent="0.25">
      <c r="B33" s="853">
        <v>1</v>
      </c>
      <c r="C33" s="28" t="s">
        <v>2050</v>
      </c>
      <c r="D33" s="854">
        <v>15460800</v>
      </c>
      <c r="E33" s="28"/>
      <c r="F33" s="38"/>
    </row>
    <row r="34" spans="2:6" x14ac:dyDescent="0.25">
      <c r="B34" s="853">
        <v>2</v>
      </c>
      <c r="C34" s="113" t="s">
        <v>2049</v>
      </c>
      <c r="D34" s="854">
        <v>-9720.7839999999997</v>
      </c>
      <c r="E34" s="28"/>
      <c r="F34" s="38"/>
    </row>
    <row r="35" spans="2:6" x14ac:dyDescent="0.25">
      <c r="B35" s="853">
        <v>3</v>
      </c>
      <c r="C35" s="113" t="s">
        <v>267</v>
      </c>
      <c r="D35" s="854">
        <v>19820802.087000001</v>
      </c>
      <c r="E35" s="28"/>
      <c r="F35" s="38"/>
    </row>
    <row r="36" spans="2:6" x14ac:dyDescent="0.25">
      <c r="B36" s="853">
        <v>4</v>
      </c>
      <c r="C36" s="28" t="s">
        <v>2048</v>
      </c>
      <c r="D36" s="854">
        <v>4830904</v>
      </c>
      <c r="E36" s="28"/>
      <c r="F36" s="38"/>
    </row>
    <row r="37" spans="2:6" x14ac:dyDescent="0.25">
      <c r="B37" s="853">
        <v>5</v>
      </c>
      <c r="C37" s="28" t="s">
        <v>2047</v>
      </c>
      <c r="D37" s="854">
        <v>1687390.0190000001</v>
      </c>
      <c r="E37" s="28"/>
      <c r="F37" s="38"/>
    </row>
    <row r="38" spans="2:6" x14ac:dyDescent="0.25">
      <c r="B38" s="853" t="s">
        <v>179</v>
      </c>
      <c r="C38" s="114" t="s">
        <v>397</v>
      </c>
      <c r="D38" s="852">
        <v>41790175.322000004</v>
      </c>
      <c r="E38" s="28"/>
      <c r="F38" s="38"/>
    </row>
  </sheetData>
  <mergeCells count="3">
    <mergeCell ref="B3:F5"/>
    <mergeCell ref="B9:F9"/>
    <mergeCell ref="B23:F23"/>
  </mergeCells>
  <pageMargins left="0.7" right="0.7" top="0.75" bottom="0.75" header="0.3" footer="0.3"/>
  <pageSetup paperSize="9" scale="74" orientation="landscape" r:id="rId1"/>
  <headerFooter>
    <oddHeader>&amp;CCS
Příloha VII</oddHeader>
    <oddFooter>&amp;C&amp;P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1E8A4-8375-4D34-9FAB-137B53193EE8}">
  <sheetPr>
    <pageSetUpPr fitToPage="1"/>
  </sheetPr>
  <dimension ref="B2:J58"/>
  <sheetViews>
    <sheetView showGridLines="0" zoomScale="85" zoomScaleNormal="85" zoomScalePageLayoutView="90" workbookViewId="0">
      <selection activeCell="C28" sqref="C28"/>
    </sheetView>
  </sheetViews>
  <sheetFormatPr defaultColWidth="9" defaultRowHeight="15" x14ac:dyDescent="0.25"/>
  <cols>
    <col min="3" max="3" width="117.42578125" customWidth="1"/>
    <col min="4" max="10" width="27.5703125" customWidth="1"/>
  </cols>
  <sheetData>
    <row r="2" spans="2:10" ht="18.75" x14ac:dyDescent="0.25">
      <c r="B2" s="564" t="s">
        <v>256</v>
      </c>
    </row>
    <row r="4" spans="2:10" x14ac:dyDescent="0.25">
      <c r="D4" s="136" t="s">
        <v>6</v>
      </c>
      <c r="E4" s="136" t="s">
        <v>6</v>
      </c>
      <c r="F4" s="136" t="s">
        <v>6</v>
      </c>
      <c r="G4" s="136" t="s">
        <v>6</v>
      </c>
      <c r="H4" s="136" t="s">
        <v>6</v>
      </c>
      <c r="I4" s="136" t="s">
        <v>6</v>
      </c>
      <c r="J4" s="136" t="s">
        <v>6</v>
      </c>
    </row>
    <row r="5" spans="2:10" ht="27" customHeight="1" x14ac:dyDescent="0.25">
      <c r="C5" s="866"/>
      <c r="D5" s="36" t="s">
        <v>398</v>
      </c>
      <c r="E5" s="36" t="s">
        <v>398</v>
      </c>
      <c r="F5" s="36" t="s">
        <v>398</v>
      </c>
      <c r="G5" s="36" t="s">
        <v>398</v>
      </c>
      <c r="H5" s="36" t="s">
        <v>398</v>
      </c>
      <c r="I5" s="36" t="s">
        <v>398</v>
      </c>
      <c r="J5" s="36" t="s">
        <v>398</v>
      </c>
    </row>
    <row r="6" spans="2:10" x14ac:dyDescent="0.25">
      <c r="B6" s="38">
        <v>1</v>
      </c>
      <c r="C6" s="859" t="s">
        <v>399</v>
      </c>
      <c r="D6" s="859" t="s">
        <v>2102</v>
      </c>
      <c r="E6" s="859" t="s">
        <v>2102</v>
      </c>
      <c r="F6" s="859" t="s">
        <v>2102</v>
      </c>
      <c r="G6" s="859" t="s">
        <v>2102</v>
      </c>
      <c r="H6" s="859" t="s">
        <v>2102</v>
      </c>
      <c r="I6" s="859" t="s">
        <v>2102</v>
      </c>
      <c r="J6" s="859" t="s">
        <v>2102</v>
      </c>
    </row>
    <row r="7" spans="2:10" x14ac:dyDescent="0.25">
      <c r="B7" s="38">
        <v>2</v>
      </c>
      <c r="C7" s="859" t="s">
        <v>400</v>
      </c>
      <c r="D7" s="859" t="s">
        <v>2069</v>
      </c>
      <c r="E7" s="859" t="s">
        <v>2101</v>
      </c>
      <c r="F7" s="859" t="s">
        <v>2100</v>
      </c>
      <c r="G7" s="859" t="s">
        <v>2099</v>
      </c>
      <c r="H7" s="859" t="s">
        <v>2098</v>
      </c>
      <c r="I7" s="859" t="s">
        <v>2097</v>
      </c>
      <c r="J7" s="859" t="s">
        <v>2069</v>
      </c>
    </row>
    <row r="8" spans="2:10" x14ac:dyDescent="0.25">
      <c r="B8" s="38" t="s">
        <v>401</v>
      </c>
      <c r="C8" s="859" t="s">
        <v>402</v>
      </c>
      <c r="D8" s="859"/>
      <c r="E8" s="859"/>
      <c r="F8" s="859"/>
      <c r="G8" s="859"/>
      <c r="H8" s="859"/>
      <c r="I8" s="859"/>
      <c r="J8" s="859"/>
    </row>
    <row r="9" spans="2:10" x14ac:dyDescent="0.25">
      <c r="B9" s="38">
        <v>3</v>
      </c>
      <c r="C9" s="859" t="s">
        <v>403</v>
      </c>
      <c r="D9" s="859" t="s">
        <v>2096</v>
      </c>
      <c r="E9" s="859" t="s">
        <v>2096</v>
      </c>
      <c r="F9" s="859" t="s">
        <v>2096</v>
      </c>
      <c r="G9" s="859" t="s">
        <v>2096</v>
      </c>
      <c r="H9" s="859" t="s">
        <v>2096</v>
      </c>
      <c r="I9" s="859" t="s">
        <v>2096</v>
      </c>
      <c r="J9" s="859" t="s">
        <v>2095</v>
      </c>
    </row>
    <row r="10" spans="2:10" x14ac:dyDescent="0.25">
      <c r="B10" s="38" t="s">
        <v>404</v>
      </c>
      <c r="C10" s="859" t="s">
        <v>405</v>
      </c>
      <c r="D10" s="859"/>
      <c r="E10" s="859"/>
      <c r="F10" s="859"/>
      <c r="G10" s="859"/>
      <c r="H10" s="859"/>
      <c r="I10" s="859"/>
      <c r="J10" s="859"/>
    </row>
    <row r="11" spans="2:10" x14ac:dyDescent="0.25">
      <c r="B11" s="38"/>
      <c r="C11" s="862" t="s">
        <v>406</v>
      </c>
      <c r="D11" s="859"/>
      <c r="E11" s="859"/>
      <c r="F11" s="859"/>
      <c r="G11" s="859"/>
      <c r="H11" s="859"/>
      <c r="I11" s="859"/>
      <c r="J11" s="859"/>
    </row>
    <row r="12" spans="2:10" x14ac:dyDescent="0.25">
      <c r="B12" s="38">
        <v>4</v>
      </c>
      <c r="C12" s="859" t="s">
        <v>407</v>
      </c>
      <c r="D12" s="859" t="s">
        <v>358</v>
      </c>
      <c r="E12" s="859" t="s">
        <v>2094</v>
      </c>
      <c r="F12" s="859" t="s">
        <v>2094</v>
      </c>
      <c r="G12" s="859" t="s">
        <v>2094</v>
      </c>
      <c r="H12" s="859" t="s">
        <v>2094</v>
      </c>
      <c r="I12" s="859" t="s">
        <v>2094</v>
      </c>
      <c r="J12" s="859" t="s">
        <v>2093</v>
      </c>
    </row>
    <row r="13" spans="2:10" x14ac:dyDescent="0.25">
      <c r="B13" s="38">
        <v>5</v>
      </c>
      <c r="C13" s="859" t="s">
        <v>408</v>
      </c>
      <c r="D13" s="859" t="s">
        <v>358</v>
      </c>
      <c r="E13" s="859" t="s">
        <v>2094</v>
      </c>
      <c r="F13" s="859" t="s">
        <v>2094</v>
      </c>
      <c r="G13" s="859" t="s">
        <v>2094</v>
      </c>
      <c r="H13" s="859" t="s">
        <v>2094</v>
      </c>
      <c r="I13" s="859" t="s">
        <v>2094</v>
      </c>
      <c r="J13" s="859" t="s">
        <v>2093</v>
      </c>
    </row>
    <row r="14" spans="2:10" x14ac:dyDescent="0.25">
      <c r="B14" s="38">
        <v>6</v>
      </c>
      <c r="C14" s="859" t="s">
        <v>409</v>
      </c>
      <c r="D14" s="859" t="s">
        <v>2092</v>
      </c>
      <c r="E14" s="859" t="s">
        <v>2092</v>
      </c>
      <c r="F14" s="859" t="s">
        <v>2092</v>
      </c>
      <c r="G14" s="859" t="s">
        <v>2092</v>
      </c>
      <c r="H14" s="859" t="s">
        <v>2092</v>
      </c>
      <c r="I14" s="859" t="s">
        <v>2092</v>
      </c>
      <c r="J14" s="859" t="s">
        <v>2092</v>
      </c>
    </row>
    <row r="15" spans="2:10" x14ac:dyDescent="0.25">
      <c r="B15" s="38">
        <v>7</v>
      </c>
      <c r="C15" s="859" t="s">
        <v>410</v>
      </c>
      <c r="D15" s="859" t="s">
        <v>2091</v>
      </c>
      <c r="E15" s="859" t="s">
        <v>2091</v>
      </c>
      <c r="F15" s="859" t="s">
        <v>2091</v>
      </c>
      <c r="G15" s="859" t="s">
        <v>2091</v>
      </c>
      <c r="H15" s="859" t="s">
        <v>2091</v>
      </c>
      <c r="I15" s="859" t="s">
        <v>2091</v>
      </c>
      <c r="J15" s="859" t="s">
        <v>2091</v>
      </c>
    </row>
    <row r="16" spans="2:10" x14ac:dyDescent="0.25">
      <c r="B16" s="38">
        <v>8</v>
      </c>
      <c r="C16" s="859" t="s">
        <v>411</v>
      </c>
      <c r="D16" s="865">
        <f>+'[2]EU CC2 '!D33</f>
        <v>15460800</v>
      </c>
      <c r="E16" s="865">
        <f>+[3]T2_AT1!$F$4/1000</f>
        <v>1934450</v>
      </c>
      <c r="F16" s="865">
        <f>+[3]T2_AT1!$F$5/1000</f>
        <v>680904</v>
      </c>
      <c r="G16" s="865">
        <f>+[3]T2_AT1!$F$6/1000</f>
        <v>767250</v>
      </c>
      <c r="H16" s="865">
        <f>+[3]T2_AT1!$F$7/1000</f>
        <v>786600</v>
      </c>
      <c r="I16" s="865">
        <f>+[3]T2_AT1!$F$8/1000</f>
        <v>661700</v>
      </c>
      <c r="J16" s="865" cm="1">
        <f t="array" ref="J16">SUM([3]T2_AT1!$F$9:$F$12/1000)</f>
        <v>4434390</v>
      </c>
    </row>
    <row r="17" spans="2:10" x14ac:dyDescent="0.25">
      <c r="B17" s="38">
        <v>9</v>
      </c>
      <c r="C17" s="859" t="s">
        <v>412</v>
      </c>
      <c r="D17" s="865">
        <f t="shared" ref="D17:J17" si="0">+D16</f>
        <v>15460800</v>
      </c>
      <c r="E17" s="865">
        <f t="shared" si="0"/>
        <v>1934450</v>
      </c>
      <c r="F17" s="865">
        <f t="shared" si="0"/>
        <v>680904</v>
      </c>
      <c r="G17" s="865">
        <f t="shared" si="0"/>
        <v>767250</v>
      </c>
      <c r="H17" s="865">
        <f t="shared" si="0"/>
        <v>786600</v>
      </c>
      <c r="I17" s="865">
        <f t="shared" si="0"/>
        <v>661700</v>
      </c>
      <c r="J17" s="865">
        <f t="shared" si="0"/>
        <v>4434390</v>
      </c>
    </row>
    <row r="18" spans="2:10" x14ac:dyDescent="0.25">
      <c r="B18" s="38" t="s">
        <v>413</v>
      </c>
      <c r="C18" s="859" t="s">
        <v>414</v>
      </c>
      <c r="D18" s="865">
        <v>10000</v>
      </c>
      <c r="E18" s="865">
        <f t="shared" ref="E18:J18" si="1">+E17</f>
        <v>1934450</v>
      </c>
      <c r="F18" s="865">
        <f t="shared" si="1"/>
        <v>680904</v>
      </c>
      <c r="G18" s="865">
        <f t="shared" si="1"/>
        <v>767250</v>
      </c>
      <c r="H18" s="865">
        <f t="shared" si="1"/>
        <v>786600</v>
      </c>
      <c r="I18" s="865">
        <f t="shared" si="1"/>
        <v>661700</v>
      </c>
      <c r="J18" s="865">
        <f t="shared" si="1"/>
        <v>4434390</v>
      </c>
    </row>
    <row r="19" spans="2:10" x14ac:dyDescent="0.25">
      <c r="B19" s="38" t="s">
        <v>415</v>
      </c>
      <c r="C19" s="859" t="s">
        <v>416</v>
      </c>
      <c r="D19" s="865">
        <v>10000</v>
      </c>
      <c r="E19" s="859" t="s">
        <v>2069</v>
      </c>
      <c r="F19" s="859" t="s">
        <v>2069</v>
      </c>
      <c r="G19" s="859" t="s">
        <v>2069</v>
      </c>
      <c r="H19" s="859" t="s">
        <v>2069</v>
      </c>
      <c r="I19" s="859" t="s">
        <v>2069</v>
      </c>
      <c r="J19" s="859" t="s">
        <v>2069</v>
      </c>
    </row>
    <row r="20" spans="2:10" x14ac:dyDescent="0.25">
      <c r="B20" s="38">
        <v>10</v>
      </c>
      <c r="C20" s="859" t="s">
        <v>417</v>
      </c>
      <c r="D20" s="859" t="s">
        <v>2090</v>
      </c>
      <c r="E20" s="859" t="s">
        <v>2089</v>
      </c>
      <c r="F20" s="859" t="s">
        <v>2089</v>
      </c>
      <c r="G20" s="859" t="s">
        <v>2089</v>
      </c>
      <c r="H20" s="859" t="s">
        <v>2089</v>
      </c>
      <c r="I20" s="859" t="s">
        <v>2089</v>
      </c>
      <c r="J20" s="859" t="s">
        <v>2089</v>
      </c>
    </row>
    <row r="21" spans="2:10" x14ac:dyDescent="0.25">
      <c r="B21" s="38">
        <v>11</v>
      </c>
      <c r="C21" s="859" t="s">
        <v>418</v>
      </c>
      <c r="D21" s="864">
        <v>34145</v>
      </c>
      <c r="E21" s="864">
        <v>41991</v>
      </c>
      <c r="F21" s="864">
        <v>42762</v>
      </c>
      <c r="G21" s="864">
        <v>43794</v>
      </c>
      <c r="H21" s="864">
        <v>44158</v>
      </c>
      <c r="I21" s="864">
        <v>44340</v>
      </c>
      <c r="J21" s="864">
        <v>43448</v>
      </c>
    </row>
    <row r="22" spans="2:10" x14ac:dyDescent="0.25">
      <c r="B22" s="38">
        <v>12</v>
      </c>
      <c r="C22" s="859" t="s">
        <v>419</v>
      </c>
      <c r="D22" s="859" t="s">
        <v>2088</v>
      </c>
      <c r="E22" s="859" t="s">
        <v>2088</v>
      </c>
      <c r="F22" s="859" t="s">
        <v>2088</v>
      </c>
      <c r="G22" s="859" t="s">
        <v>2088</v>
      </c>
      <c r="H22" s="859" t="s">
        <v>2088</v>
      </c>
      <c r="I22" s="859" t="s">
        <v>2088</v>
      </c>
      <c r="J22" s="859" t="s">
        <v>2087</v>
      </c>
    </row>
    <row r="23" spans="2:10" x14ac:dyDescent="0.25">
      <c r="B23" s="38">
        <v>13</v>
      </c>
      <c r="C23" s="859" t="s">
        <v>420</v>
      </c>
      <c r="D23" s="859" t="s">
        <v>2086</v>
      </c>
      <c r="E23" s="859" t="s">
        <v>2086</v>
      </c>
      <c r="F23" s="859" t="s">
        <v>2086</v>
      </c>
      <c r="G23" s="859" t="s">
        <v>2086</v>
      </c>
      <c r="H23" s="859" t="s">
        <v>2086</v>
      </c>
      <c r="I23" s="859" t="s">
        <v>2086</v>
      </c>
      <c r="J23" s="864">
        <v>47101</v>
      </c>
    </row>
    <row r="24" spans="2:10" x14ac:dyDescent="0.25">
      <c r="B24" s="38">
        <v>14</v>
      </c>
      <c r="C24" s="859" t="s">
        <v>421</v>
      </c>
      <c r="D24" s="859" t="s">
        <v>2069</v>
      </c>
      <c r="E24" s="859" t="s">
        <v>2085</v>
      </c>
      <c r="F24" s="859" t="s">
        <v>2085</v>
      </c>
      <c r="G24" s="859" t="s">
        <v>2085</v>
      </c>
      <c r="H24" s="859" t="s">
        <v>2085</v>
      </c>
      <c r="I24" s="859" t="s">
        <v>2085</v>
      </c>
      <c r="J24" s="859" t="s">
        <v>2069</v>
      </c>
    </row>
    <row r="25" spans="2:10" x14ac:dyDescent="0.25">
      <c r="B25" s="1218">
        <v>15</v>
      </c>
      <c r="C25" s="1219" t="s">
        <v>422</v>
      </c>
      <c r="D25" s="1215" t="s">
        <v>2069</v>
      </c>
      <c r="E25" s="1215" t="s">
        <v>2069</v>
      </c>
      <c r="F25" s="1215" t="s">
        <v>2069</v>
      </c>
      <c r="G25" s="1215" t="s">
        <v>2069</v>
      </c>
      <c r="H25" s="1215" t="s">
        <v>2069</v>
      </c>
      <c r="I25" s="1215" t="s">
        <v>2069</v>
      </c>
      <c r="J25" s="1215" t="s">
        <v>2069</v>
      </c>
    </row>
    <row r="26" spans="2:10" ht="3" customHeight="1" x14ac:dyDescent="0.25">
      <c r="B26" s="1218"/>
      <c r="C26" s="1219"/>
      <c r="D26" s="1216"/>
      <c r="E26" s="1216"/>
      <c r="F26" s="1216"/>
      <c r="G26" s="1216"/>
      <c r="H26" s="1216"/>
      <c r="I26" s="1216"/>
      <c r="J26" s="1216"/>
    </row>
    <row r="27" spans="2:10" x14ac:dyDescent="0.25">
      <c r="B27" s="38">
        <v>16</v>
      </c>
      <c r="C27" s="859" t="s">
        <v>423</v>
      </c>
      <c r="D27" s="859" t="s">
        <v>2069</v>
      </c>
      <c r="E27" s="859" t="s">
        <v>2069</v>
      </c>
      <c r="F27" s="859" t="s">
        <v>2069</v>
      </c>
      <c r="G27" s="859" t="s">
        <v>2069</v>
      </c>
      <c r="H27" s="859" t="s">
        <v>2069</v>
      </c>
      <c r="I27" s="859" t="s">
        <v>2069</v>
      </c>
      <c r="J27" s="859" t="s">
        <v>2069</v>
      </c>
    </row>
    <row r="28" spans="2:10" x14ac:dyDescent="0.25">
      <c r="B28" s="863"/>
      <c r="C28" s="862" t="s">
        <v>424</v>
      </c>
      <c r="D28" s="861"/>
      <c r="E28" s="861"/>
      <c r="F28" s="861"/>
      <c r="G28" s="861"/>
      <c r="H28" s="861"/>
      <c r="I28" s="861"/>
      <c r="J28" s="861"/>
    </row>
    <row r="29" spans="2:10" x14ac:dyDescent="0.25">
      <c r="B29" s="1218">
        <v>17</v>
      </c>
      <c r="C29" s="1219" t="s">
        <v>425</v>
      </c>
      <c r="D29" s="1215" t="s">
        <v>2084</v>
      </c>
      <c r="E29" s="1215" t="s">
        <v>2083</v>
      </c>
      <c r="F29" s="1215" t="s">
        <v>2083</v>
      </c>
      <c r="G29" s="1215" t="s">
        <v>2083</v>
      </c>
      <c r="H29" s="1215" t="s">
        <v>2083</v>
      </c>
      <c r="I29" s="1215" t="s">
        <v>2083</v>
      </c>
      <c r="J29" s="1215" t="s">
        <v>2083</v>
      </c>
    </row>
    <row r="30" spans="2:10" x14ac:dyDescent="0.25">
      <c r="B30" s="1218"/>
      <c r="C30" s="1219"/>
      <c r="D30" s="1216"/>
      <c r="E30" s="1216"/>
      <c r="F30" s="1216"/>
      <c r="G30" s="1216"/>
      <c r="H30" s="1216"/>
      <c r="I30" s="1216"/>
      <c r="J30" s="1216"/>
    </row>
    <row r="31" spans="2:10" x14ac:dyDescent="0.25">
      <c r="B31" s="38">
        <v>18</v>
      </c>
      <c r="C31" s="859" t="s">
        <v>426</v>
      </c>
      <c r="D31" s="859" t="s">
        <v>2069</v>
      </c>
      <c r="E31" s="859" t="s">
        <v>2069</v>
      </c>
      <c r="F31" s="859" t="s">
        <v>2069</v>
      </c>
      <c r="G31" s="859" t="s">
        <v>2069</v>
      </c>
      <c r="H31" s="859" t="s">
        <v>2069</v>
      </c>
      <c r="I31" s="859" t="s">
        <v>2069</v>
      </c>
      <c r="J31" s="859" t="s">
        <v>2082</v>
      </c>
    </row>
    <row r="32" spans="2:10" x14ac:dyDescent="0.25">
      <c r="B32" s="38">
        <v>19</v>
      </c>
      <c r="C32" s="859" t="s">
        <v>427</v>
      </c>
      <c r="D32" s="859" t="s">
        <v>1003</v>
      </c>
      <c r="E32" s="859" t="s">
        <v>1003</v>
      </c>
      <c r="F32" s="859" t="s">
        <v>1003</v>
      </c>
      <c r="G32" s="859" t="s">
        <v>1003</v>
      </c>
      <c r="H32" s="859" t="s">
        <v>1003</v>
      </c>
      <c r="I32" s="859" t="s">
        <v>1003</v>
      </c>
      <c r="J32" s="859" t="s">
        <v>1003</v>
      </c>
    </row>
    <row r="33" spans="2:10" x14ac:dyDescent="0.25">
      <c r="B33" s="38" t="s">
        <v>290</v>
      </c>
      <c r="C33" s="859" t="s">
        <v>428</v>
      </c>
      <c r="D33" s="859" t="s">
        <v>2081</v>
      </c>
      <c r="E33" s="859" t="s">
        <v>2080</v>
      </c>
      <c r="F33" s="859" t="s">
        <v>2080</v>
      </c>
      <c r="G33" s="859" t="s">
        <v>2080</v>
      </c>
      <c r="H33" s="859" t="s">
        <v>2080</v>
      </c>
      <c r="I33" s="859" t="s">
        <v>2080</v>
      </c>
      <c r="J33" s="859" t="s">
        <v>2079</v>
      </c>
    </row>
    <row r="34" spans="2:10" x14ac:dyDescent="0.25">
      <c r="B34" s="38" t="s">
        <v>292</v>
      </c>
      <c r="C34" s="859" t="s">
        <v>429</v>
      </c>
      <c r="D34" s="859" t="s">
        <v>2080</v>
      </c>
      <c r="E34" s="859" t="s">
        <v>2080</v>
      </c>
      <c r="F34" s="859" t="s">
        <v>2080</v>
      </c>
      <c r="G34" s="859" t="s">
        <v>2080</v>
      </c>
      <c r="H34" s="859" t="s">
        <v>2080</v>
      </c>
      <c r="I34" s="859" t="s">
        <v>2080</v>
      </c>
      <c r="J34" s="859" t="s">
        <v>2079</v>
      </c>
    </row>
    <row r="35" spans="2:10" x14ac:dyDescent="0.25">
      <c r="B35" s="38">
        <v>21</v>
      </c>
      <c r="C35" s="859" t="s">
        <v>430</v>
      </c>
      <c r="D35" s="859" t="s">
        <v>1003</v>
      </c>
      <c r="E35" s="859" t="s">
        <v>1003</v>
      </c>
      <c r="F35" s="859" t="s">
        <v>1003</v>
      </c>
      <c r="G35" s="859" t="s">
        <v>1003</v>
      </c>
      <c r="H35" s="859" t="s">
        <v>1003</v>
      </c>
      <c r="I35" s="859" t="s">
        <v>1003</v>
      </c>
      <c r="J35" s="859" t="s">
        <v>1003</v>
      </c>
    </row>
    <row r="36" spans="2:10" x14ac:dyDescent="0.25">
      <c r="B36" s="38">
        <v>22</v>
      </c>
      <c r="C36" s="859" t="s">
        <v>431</v>
      </c>
      <c r="D36" s="859" t="s">
        <v>2078</v>
      </c>
      <c r="E36" s="859" t="s">
        <v>2078</v>
      </c>
      <c r="F36" s="859" t="s">
        <v>2078</v>
      </c>
      <c r="G36" s="859" t="s">
        <v>2078</v>
      </c>
      <c r="H36" s="859" t="s">
        <v>2078</v>
      </c>
      <c r="I36" s="859" t="s">
        <v>2078</v>
      </c>
      <c r="J36" s="859" t="s">
        <v>2078</v>
      </c>
    </row>
    <row r="37" spans="2:10" x14ac:dyDescent="0.25">
      <c r="B37" s="38">
        <v>23</v>
      </c>
      <c r="C37" s="859" t="s">
        <v>432</v>
      </c>
      <c r="D37" s="859" t="s">
        <v>2077</v>
      </c>
      <c r="E37" s="859" t="s">
        <v>2077</v>
      </c>
      <c r="F37" s="859" t="s">
        <v>2077</v>
      </c>
      <c r="G37" s="859" t="s">
        <v>2077</v>
      </c>
      <c r="H37" s="859" t="s">
        <v>2077</v>
      </c>
      <c r="I37" s="859" t="s">
        <v>2077</v>
      </c>
      <c r="J37" s="859" t="s">
        <v>2077</v>
      </c>
    </row>
    <row r="38" spans="2:10" x14ac:dyDescent="0.25">
      <c r="B38" s="38">
        <v>24</v>
      </c>
      <c r="C38" s="859" t="s">
        <v>433</v>
      </c>
      <c r="D38" s="859" t="s">
        <v>2069</v>
      </c>
      <c r="E38" s="859" t="s">
        <v>2069</v>
      </c>
      <c r="F38" s="859" t="s">
        <v>2069</v>
      </c>
      <c r="G38" s="859" t="s">
        <v>2069</v>
      </c>
      <c r="H38" s="859" t="s">
        <v>2069</v>
      </c>
      <c r="I38" s="859" t="s">
        <v>2069</v>
      </c>
      <c r="J38" s="859" t="s">
        <v>2069</v>
      </c>
    </row>
    <row r="39" spans="2:10" x14ac:dyDescent="0.25">
      <c r="B39" s="38">
        <v>25</v>
      </c>
      <c r="C39" s="859" t="s">
        <v>434</v>
      </c>
      <c r="D39" s="859" t="s">
        <v>2069</v>
      </c>
      <c r="E39" s="859" t="s">
        <v>2069</v>
      </c>
      <c r="F39" s="859" t="s">
        <v>2069</v>
      </c>
      <c r="G39" s="859" t="s">
        <v>2069</v>
      </c>
      <c r="H39" s="859" t="s">
        <v>2069</v>
      </c>
      <c r="I39" s="859" t="s">
        <v>2069</v>
      </c>
      <c r="J39" s="859" t="s">
        <v>2069</v>
      </c>
    </row>
    <row r="40" spans="2:10" x14ac:dyDescent="0.25">
      <c r="B40" s="38">
        <v>26</v>
      </c>
      <c r="C40" s="859" t="s">
        <v>435</v>
      </c>
      <c r="D40" s="859" t="s">
        <v>2069</v>
      </c>
      <c r="E40" s="859" t="s">
        <v>2069</v>
      </c>
      <c r="F40" s="859" t="s">
        <v>2069</v>
      </c>
      <c r="G40" s="859" t="s">
        <v>2069</v>
      </c>
      <c r="H40" s="859" t="s">
        <v>2069</v>
      </c>
      <c r="I40" s="859" t="s">
        <v>2069</v>
      </c>
      <c r="J40" s="859" t="s">
        <v>2069</v>
      </c>
    </row>
    <row r="41" spans="2:10" x14ac:dyDescent="0.25">
      <c r="B41" s="38">
        <v>27</v>
      </c>
      <c r="C41" s="859" t="s">
        <v>436</v>
      </c>
      <c r="D41" s="859" t="s">
        <v>2069</v>
      </c>
      <c r="E41" s="859" t="s">
        <v>2069</v>
      </c>
      <c r="F41" s="859" t="s">
        <v>2069</v>
      </c>
      <c r="G41" s="859" t="s">
        <v>2069</v>
      </c>
      <c r="H41" s="859" t="s">
        <v>2069</v>
      </c>
      <c r="I41" s="859" t="s">
        <v>2069</v>
      </c>
      <c r="J41" s="859" t="s">
        <v>2069</v>
      </c>
    </row>
    <row r="42" spans="2:10" x14ac:dyDescent="0.25">
      <c r="B42" s="38">
        <v>28</v>
      </c>
      <c r="C42" s="859" t="s">
        <v>437</v>
      </c>
      <c r="D42" s="859" t="s">
        <v>2069</v>
      </c>
      <c r="E42" s="859" t="s">
        <v>2069</v>
      </c>
      <c r="F42" s="859" t="s">
        <v>2069</v>
      </c>
      <c r="G42" s="859" t="s">
        <v>2069</v>
      </c>
      <c r="H42" s="859" t="s">
        <v>2069</v>
      </c>
      <c r="I42" s="859" t="s">
        <v>2069</v>
      </c>
      <c r="J42" s="859" t="s">
        <v>2069</v>
      </c>
    </row>
    <row r="43" spans="2:10" x14ac:dyDescent="0.25">
      <c r="B43" s="38">
        <v>29</v>
      </c>
      <c r="C43" s="859" t="s">
        <v>438</v>
      </c>
      <c r="D43" s="859" t="s">
        <v>2069</v>
      </c>
      <c r="E43" s="859" t="s">
        <v>2069</v>
      </c>
      <c r="F43" s="859" t="s">
        <v>2069</v>
      </c>
      <c r="G43" s="859" t="s">
        <v>2069</v>
      </c>
      <c r="H43" s="859" t="s">
        <v>2069</v>
      </c>
      <c r="I43" s="859" t="s">
        <v>2069</v>
      </c>
      <c r="J43" s="859" t="s">
        <v>2069</v>
      </c>
    </row>
    <row r="44" spans="2:10" x14ac:dyDescent="0.25">
      <c r="B44" s="38">
        <v>30</v>
      </c>
      <c r="C44" s="859" t="s">
        <v>439</v>
      </c>
      <c r="D44" s="859" t="s">
        <v>2075</v>
      </c>
      <c r="E44" s="859" t="s">
        <v>2076</v>
      </c>
      <c r="F44" s="859" t="s">
        <v>2076</v>
      </c>
      <c r="G44" s="859" t="s">
        <v>2076</v>
      </c>
      <c r="H44" s="859" t="s">
        <v>2076</v>
      </c>
      <c r="I44" s="859" t="s">
        <v>2076</v>
      </c>
      <c r="J44" s="859" t="s">
        <v>2075</v>
      </c>
    </row>
    <row r="45" spans="2:10" x14ac:dyDescent="0.25">
      <c r="B45" s="38">
        <v>31</v>
      </c>
      <c r="C45" s="859" t="s">
        <v>440</v>
      </c>
      <c r="D45" s="859" t="s">
        <v>2069</v>
      </c>
      <c r="E45" s="859" t="s">
        <v>2074</v>
      </c>
      <c r="F45" s="859" t="s">
        <v>2074</v>
      </c>
      <c r="G45" s="859" t="s">
        <v>2074</v>
      </c>
      <c r="H45" s="859" t="s">
        <v>2074</v>
      </c>
      <c r="I45" s="859" t="s">
        <v>2074</v>
      </c>
      <c r="J45" s="859" t="s">
        <v>2069</v>
      </c>
    </row>
    <row r="46" spans="2:10" x14ac:dyDescent="0.25">
      <c r="B46" s="38">
        <v>32</v>
      </c>
      <c r="C46" s="859" t="s">
        <v>441</v>
      </c>
      <c r="D46" s="859" t="s">
        <v>2069</v>
      </c>
      <c r="E46" s="859" t="s">
        <v>2073</v>
      </c>
      <c r="F46" s="859" t="s">
        <v>2073</v>
      </c>
      <c r="G46" s="859" t="s">
        <v>2073</v>
      </c>
      <c r="H46" s="859" t="s">
        <v>2073</v>
      </c>
      <c r="I46" s="859" t="s">
        <v>2073</v>
      </c>
      <c r="J46" s="859" t="s">
        <v>2069</v>
      </c>
    </row>
    <row r="47" spans="2:10" x14ac:dyDescent="0.25">
      <c r="B47" s="38">
        <v>33</v>
      </c>
      <c r="C47" s="859" t="s">
        <v>442</v>
      </c>
      <c r="D47" s="859" t="s">
        <v>2069</v>
      </c>
      <c r="E47" s="859" t="s">
        <v>2072</v>
      </c>
      <c r="F47" s="859" t="s">
        <v>2072</v>
      </c>
      <c r="G47" s="859" t="s">
        <v>2072</v>
      </c>
      <c r="H47" s="859" t="s">
        <v>2072</v>
      </c>
      <c r="I47" s="859" t="s">
        <v>2072</v>
      </c>
      <c r="J47" s="859" t="s">
        <v>2069</v>
      </c>
    </row>
    <row r="48" spans="2:10" x14ac:dyDescent="0.25">
      <c r="B48" s="38">
        <v>34</v>
      </c>
      <c r="C48" s="859" t="s">
        <v>443</v>
      </c>
      <c r="D48" s="859" t="s">
        <v>2069</v>
      </c>
      <c r="E48" s="859" t="s">
        <v>2071</v>
      </c>
      <c r="F48" s="859" t="s">
        <v>2071</v>
      </c>
      <c r="G48" s="859" t="s">
        <v>2071</v>
      </c>
      <c r="H48" s="859" t="s">
        <v>2071</v>
      </c>
      <c r="I48" s="859" t="s">
        <v>2071</v>
      </c>
      <c r="J48" s="859" t="s">
        <v>2069</v>
      </c>
    </row>
    <row r="49" spans="2:10" x14ac:dyDescent="0.25">
      <c r="B49" s="36" t="s">
        <v>444</v>
      </c>
      <c r="C49" s="860" t="s">
        <v>445</v>
      </c>
      <c r="D49" s="859" t="s">
        <v>2069</v>
      </c>
      <c r="E49" s="859" t="s">
        <v>2070</v>
      </c>
      <c r="F49" s="859" t="s">
        <v>2070</v>
      </c>
      <c r="G49" s="859" t="s">
        <v>2070</v>
      </c>
      <c r="H49" s="859" t="s">
        <v>2070</v>
      </c>
      <c r="I49" s="859" t="s">
        <v>2070</v>
      </c>
      <c r="J49" s="859" t="s">
        <v>2070</v>
      </c>
    </row>
    <row r="50" spans="2:10" x14ac:dyDescent="0.25">
      <c r="B50" s="36" t="s">
        <v>446</v>
      </c>
      <c r="C50" s="860" t="s">
        <v>447</v>
      </c>
      <c r="D50" s="859" t="s">
        <v>2069</v>
      </c>
      <c r="E50" s="859" t="s">
        <v>2070</v>
      </c>
      <c r="F50" s="859" t="s">
        <v>2070</v>
      </c>
      <c r="G50" s="859" t="s">
        <v>2070</v>
      </c>
      <c r="H50" s="859" t="s">
        <v>2070</v>
      </c>
      <c r="I50" s="859" t="s">
        <v>2070</v>
      </c>
      <c r="J50" s="859" t="s">
        <v>2070</v>
      </c>
    </row>
    <row r="51" spans="2:10" x14ac:dyDescent="0.25">
      <c r="B51" s="38">
        <v>35</v>
      </c>
      <c r="C51" s="859" t="s">
        <v>448</v>
      </c>
      <c r="D51" s="859" t="s">
        <v>2069</v>
      </c>
      <c r="E51" s="859" t="s">
        <v>2070</v>
      </c>
      <c r="F51" s="859" t="s">
        <v>2070</v>
      </c>
      <c r="G51" s="859" t="s">
        <v>2070</v>
      </c>
      <c r="H51" s="859" t="s">
        <v>2070</v>
      </c>
      <c r="I51" s="859" t="s">
        <v>2070</v>
      </c>
      <c r="J51" s="859" t="s">
        <v>2070</v>
      </c>
    </row>
    <row r="52" spans="2:10" x14ac:dyDescent="0.25">
      <c r="B52" s="38">
        <v>36</v>
      </c>
      <c r="C52" s="859" t="s">
        <v>449</v>
      </c>
      <c r="D52" s="859" t="s">
        <v>2069</v>
      </c>
      <c r="E52" s="859" t="s">
        <v>2069</v>
      </c>
      <c r="F52" s="859" t="s">
        <v>2069</v>
      </c>
      <c r="G52" s="859" t="s">
        <v>2069</v>
      </c>
      <c r="H52" s="859" t="s">
        <v>2069</v>
      </c>
      <c r="I52" s="859" t="s">
        <v>2069</v>
      </c>
      <c r="J52" s="859" t="s">
        <v>2069</v>
      </c>
    </row>
    <row r="53" spans="2:10" x14ac:dyDescent="0.25">
      <c r="B53" s="38">
        <v>37</v>
      </c>
      <c r="C53" s="859" t="s">
        <v>450</v>
      </c>
      <c r="D53" s="859" t="s">
        <v>2069</v>
      </c>
      <c r="E53" s="859" t="s">
        <v>2069</v>
      </c>
      <c r="F53" s="859" t="s">
        <v>2069</v>
      </c>
      <c r="G53" s="859" t="s">
        <v>2069</v>
      </c>
      <c r="H53" s="859" t="s">
        <v>2069</v>
      </c>
      <c r="I53" s="859" t="s">
        <v>2069</v>
      </c>
      <c r="J53" s="859" t="s">
        <v>2069</v>
      </c>
    </row>
    <row r="54" spans="2:10" x14ac:dyDescent="0.25">
      <c r="B54" s="36" t="s">
        <v>451</v>
      </c>
      <c r="C54" s="860" t="s">
        <v>452</v>
      </c>
      <c r="D54" s="859"/>
      <c r="E54" s="859"/>
      <c r="F54" s="859"/>
      <c r="G54" s="859"/>
      <c r="H54" s="859"/>
      <c r="I54" s="859"/>
      <c r="J54" s="859"/>
    </row>
    <row r="55" spans="2:10" ht="25.35" customHeight="1" x14ac:dyDescent="0.25">
      <c r="B55" s="1217" t="s">
        <v>453</v>
      </c>
      <c r="C55" s="1217"/>
      <c r="D55" s="1217"/>
    </row>
    <row r="56" spans="2:10" x14ac:dyDescent="0.25">
      <c r="B56" s="1217"/>
      <c r="C56" s="1217"/>
      <c r="D56" s="1217"/>
    </row>
    <row r="57" spans="2:10" x14ac:dyDescent="0.25">
      <c r="B57" s="122"/>
    </row>
    <row r="58" spans="2:10" x14ac:dyDescent="0.25">
      <c r="B58" s="122"/>
    </row>
  </sheetData>
  <mergeCells count="19">
    <mergeCell ref="B55:D56"/>
    <mergeCell ref="B25:B26"/>
    <mergeCell ref="C25:C26"/>
    <mergeCell ref="D25:D26"/>
    <mergeCell ref="B29:B30"/>
    <mergeCell ref="C29:C30"/>
    <mergeCell ref="D29:D30"/>
    <mergeCell ref="E25:E26"/>
    <mergeCell ref="E29:E30"/>
    <mergeCell ref="F25:F26"/>
    <mergeCell ref="F29:F30"/>
    <mergeCell ref="G25:G26"/>
    <mergeCell ref="G29:G30"/>
    <mergeCell ref="H25:H26"/>
    <mergeCell ref="H29:H30"/>
    <mergeCell ref="I25:I26"/>
    <mergeCell ref="I29:I30"/>
    <mergeCell ref="J25:J26"/>
    <mergeCell ref="J29:J30"/>
  </mergeCells>
  <pageMargins left="0.7" right="0.7" top="0.75" bottom="0.75" header="0.3" footer="0.3"/>
  <pageSetup paperSize="9" scale="39" orientation="landscape" r:id="rId1"/>
  <headerFooter>
    <oddHeader>&amp;CCS
Příloha VII</oddHeader>
    <oddFooter>&amp;C&amp;P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pageSetUpPr fitToPage="1"/>
  </sheetPr>
  <dimension ref="B2:L11"/>
  <sheetViews>
    <sheetView showGridLines="0" zoomScaleNormal="100" workbookViewId="0"/>
  </sheetViews>
  <sheetFormatPr defaultRowHeight="15" x14ac:dyDescent="0.25"/>
  <cols>
    <col min="12" max="12" width="62" customWidth="1"/>
  </cols>
  <sheetData>
    <row r="2" spans="2:12" x14ac:dyDescent="0.25">
      <c r="B2" t="s">
        <v>1854</v>
      </c>
    </row>
    <row r="3" spans="2:12" x14ac:dyDescent="0.25">
      <c r="B3" t="s">
        <v>1855</v>
      </c>
    </row>
    <row r="5" spans="2:12" x14ac:dyDescent="0.25">
      <c r="B5" s="1171" t="s">
        <v>454</v>
      </c>
      <c r="C5" s="1172"/>
      <c r="D5" s="1172"/>
      <c r="E5" s="1172"/>
      <c r="F5" s="1172"/>
      <c r="G5" s="1172"/>
      <c r="H5" s="1172"/>
      <c r="I5" s="1172"/>
      <c r="J5" s="1172"/>
      <c r="K5" s="1172"/>
      <c r="L5" s="1173"/>
    </row>
    <row r="6" spans="2:12" x14ac:dyDescent="0.25">
      <c r="B6" s="1150" t="s">
        <v>455</v>
      </c>
      <c r="C6" s="1151"/>
      <c r="D6" s="1151"/>
      <c r="E6" s="1151"/>
      <c r="F6" s="1151"/>
      <c r="G6" s="1151"/>
      <c r="H6" s="1151"/>
      <c r="I6" s="1151"/>
      <c r="J6" s="1151"/>
      <c r="K6" s="1151"/>
      <c r="L6" s="1152"/>
    </row>
    <row r="7" spans="2:12" ht="22.5" customHeight="1" x14ac:dyDescent="0.25">
      <c r="B7" s="1143"/>
      <c r="C7" s="1143"/>
      <c r="D7" s="1143"/>
      <c r="E7" s="1143"/>
      <c r="F7" s="1143"/>
      <c r="G7" s="1143"/>
      <c r="H7" s="1143"/>
      <c r="I7" s="1143"/>
      <c r="J7" s="1143"/>
      <c r="K7" s="1143"/>
      <c r="L7" s="1143"/>
    </row>
    <row r="8" spans="2:12" ht="22.5" customHeight="1" x14ac:dyDescent="0.25">
      <c r="B8" s="1144"/>
      <c r="C8" s="1144"/>
      <c r="D8" s="1144"/>
      <c r="E8" s="1144"/>
      <c r="F8" s="1144"/>
      <c r="G8" s="1144"/>
      <c r="H8" s="1144"/>
      <c r="I8" s="1144"/>
      <c r="J8" s="1144"/>
      <c r="K8" s="1144"/>
      <c r="L8" s="1144"/>
    </row>
    <row r="9" spans="2:12" ht="22.5" customHeight="1" x14ac:dyDescent="0.25">
      <c r="B9" s="1143"/>
      <c r="C9" s="1143"/>
      <c r="D9" s="1143"/>
      <c r="E9" s="1143"/>
      <c r="F9" s="1143"/>
      <c r="G9" s="1143"/>
      <c r="H9" s="1143"/>
      <c r="I9" s="1143"/>
      <c r="J9" s="1143"/>
      <c r="K9" s="1143"/>
      <c r="L9" s="1143"/>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CCyB1'!A1" display="Template EU CCyB1 - Geographical distribution of credit exposures relevant for the calculation of the countercyclical buffer" xr:uid="{00000000-0004-0000-1600-000000000000}"/>
    <hyperlink ref="B6:L6" location="'EU CCyB2'!A1" display="Template EU CCyB2 - Amount of institution-specific countercyclical capital buffer" xr:uid="{00000000-0004-0000-1600-000001000000}"/>
  </hyperlinks>
  <pageMargins left="0.70866141732283472" right="0.70866141732283472" top="0.74803149606299213" bottom="0.74803149606299213" header="0.31496062992125984" footer="0.31496062992125984"/>
  <pageSetup paperSize="9" scale="80" orientation="landscape" verticalDpi="1200" r:id="rId1"/>
  <headerFooter>
    <oddHeader>&amp;CCS
Příloha IX</oddHeader>
    <oddFooter>&amp;C1</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49673-C5CA-4869-9F90-9878CC2193BD}">
  <dimension ref="A3:O17"/>
  <sheetViews>
    <sheetView showGridLines="0" zoomScale="85" zoomScaleNormal="85" workbookViewId="0">
      <selection activeCell="H20" sqref="H20"/>
    </sheetView>
  </sheetViews>
  <sheetFormatPr defaultColWidth="9.140625" defaultRowHeight="15" x14ac:dyDescent="0.25"/>
  <cols>
    <col min="1" max="1" width="4.5703125" customWidth="1"/>
    <col min="2" max="15" width="16" customWidth="1"/>
  </cols>
  <sheetData>
    <row r="3" spans="1:15" x14ac:dyDescent="0.25">
      <c r="B3" s="874" t="s">
        <v>454</v>
      </c>
    </row>
    <row r="4" spans="1:15" ht="18.75" x14ac:dyDescent="0.25">
      <c r="B4" s="564"/>
    </row>
    <row r="6" spans="1:15" x14ac:dyDescent="0.25">
      <c r="A6" s="5"/>
      <c r="B6" s="5"/>
      <c r="C6" s="123" t="s">
        <v>6</v>
      </c>
      <c r="D6" s="123" t="s">
        <v>7</v>
      </c>
      <c r="E6" s="123" t="s">
        <v>8</v>
      </c>
      <c r="F6" s="123" t="s">
        <v>43</v>
      </c>
      <c r="G6" s="123" t="s">
        <v>44</v>
      </c>
      <c r="H6" s="123" t="s">
        <v>166</v>
      </c>
      <c r="I6" s="123" t="s">
        <v>167</v>
      </c>
      <c r="J6" s="123" t="s">
        <v>201</v>
      </c>
      <c r="K6" s="123" t="s">
        <v>456</v>
      </c>
      <c r="L6" s="123" t="s">
        <v>457</v>
      </c>
      <c r="M6" s="123" t="s">
        <v>458</v>
      </c>
      <c r="N6" s="123" t="s">
        <v>459</v>
      </c>
      <c r="O6" s="123" t="s">
        <v>460</v>
      </c>
    </row>
    <row r="7" spans="1:15" ht="15.75" customHeight="1" x14ac:dyDescent="0.25">
      <c r="A7" s="5"/>
      <c r="B7" s="5"/>
      <c r="C7" s="1223" t="s">
        <v>461</v>
      </c>
      <c r="D7" s="1224"/>
      <c r="E7" s="1223" t="s">
        <v>462</v>
      </c>
      <c r="F7" s="1224"/>
      <c r="G7" s="1220" t="s">
        <v>463</v>
      </c>
      <c r="H7" s="1220" t="s">
        <v>464</v>
      </c>
      <c r="I7" s="1223" t="s">
        <v>465</v>
      </c>
      <c r="J7" s="1227"/>
      <c r="K7" s="1227"/>
      <c r="L7" s="1224"/>
      <c r="M7" s="1220" t="s">
        <v>466</v>
      </c>
      <c r="N7" s="1220" t="s">
        <v>467</v>
      </c>
      <c r="O7" s="1220" t="s">
        <v>468</v>
      </c>
    </row>
    <row r="8" spans="1:15" x14ac:dyDescent="0.25">
      <c r="A8" s="5"/>
      <c r="B8" s="5"/>
      <c r="C8" s="1225"/>
      <c r="D8" s="1226"/>
      <c r="E8" s="1225"/>
      <c r="F8" s="1226"/>
      <c r="G8" s="1221"/>
      <c r="H8" s="1221"/>
      <c r="I8" s="1225"/>
      <c r="J8" s="1228"/>
      <c r="K8" s="1228"/>
      <c r="L8" s="1229"/>
      <c r="M8" s="1221"/>
      <c r="N8" s="1221"/>
      <c r="O8" s="1221"/>
    </row>
    <row r="9" spans="1:15" ht="84" x14ac:dyDescent="0.25">
      <c r="A9" s="5"/>
      <c r="B9" s="5"/>
      <c r="C9" s="123" t="s">
        <v>469</v>
      </c>
      <c r="D9" s="123" t="s">
        <v>470</v>
      </c>
      <c r="E9" s="123" t="s">
        <v>471</v>
      </c>
      <c r="F9" s="123" t="s">
        <v>472</v>
      </c>
      <c r="G9" s="1222"/>
      <c r="H9" s="1222"/>
      <c r="I9" s="124" t="s">
        <v>473</v>
      </c>
      <c r="J9" s="124" t="s">
        <v>462</v>
      </c>
      <c r="K9" s="124" t="s">
        <v>474</v>
      </c>
      <c r="L9" s="774" t="s">
        <v>475</v>
      </c>
      <c r="M9" s="1222"/>
      <c r="N9" s="1222"/>
      <c r="O9" s="1222"/>
    </row>
    <row r="10" spans="1:15" ht="24" x14ac:dyDescent="0.25">
      <c r="A10" s="125" t="s">
        <v>476</v>
      </c>
      <c r="B10" s="126" t="s">
        <v>477</v>
      </c>
      <c r="C10" s="873"/>
      <c r="D10" s="873"/>
      <c r="E10" s="873"/>
      <c r="F10" s="873"/>
      <c r="G10" s="873"/>
      <c r="H10" s="873"/>
      <c r="I10" s="873"/>
      <c r="J10" s="873"/>
      <c r="K10" s="873"/>
      <c r="L10" s="873"/>
      <c r="M10" s="873"/>
      <c r="N10" s="127"/>
      <c r="O10" s="127"/>
    </row>
    <row r="11" spans="1:15" x14ac:dyDescent="0.25">
      <c r="A11" s="128">
        <v>1</v>
      </c>
      <c r="B11" s="129" t="s">
        <v>2108</v>
      </c>
      <c r="C11" s="869">
        <v>5009647.9028700003</v>
      </c>
      <c r="D11" s="869">
        <v>275188722.59182</v>
      </c>
      <c r="E11" s="869">
        <v>596414.36375000002</v>
      </c>
      <c r="F11" s="869"/>
      <c r="G11" s="869"/>
      <c r="H11" s="870">
        <v>280794784.85843998</v>
      </c>
      <c r="I11" s="869">
        <v>10200959.5243</v>
      </c>
      <c r="J11" s="869">
        <v>0</v>
      </c>
      <c r="K11" s="869"/>
      <c r="L11" s="869">
        <v>10200959.5243</v>
      </c>
      <c r="M11" s="869">
        <v>127511994.05374999</v>
      </c>
      <c r="N11" s="868">
        <v>0.9424450373706077</v>
      </c>
      <c r="O11" s="868">
        <v>5.0000000000000001E-3</v>
      </c>
    </row>
    <row r="12" spans="1:15" x14ac:dyDescent="0.25">
      <c r="A12" s="128">
        <v>2</v>
      </c>
      <c r="B12" s="129" t="s">
        <v>2107</v>
      </c>
      <c r="C12" s="869">
        <v>0</v>
      </c>
      <c r="D12" s="869">
        <v>64.383309999999994</v>
      </c>
      <c r="E12" s="869">
        <v>0</v>
      </c>
      <c r="F12" s="869"/>
      <c r="G12" s="869"/>
      <c r="H12" s="870">
        <v>64.383309999999994</v>
      </c>
      <c r="I12" s="869">
        <v>1.0061900000000001</v>
      </c>
      <c r="J12" s="869">
        <v>0</v>
      </c>
      <c r="K12" s="869"/>
      <c r="L12" s="869">
        <v>1.0061900000000001</v>
      </c>
      <c r="M12" s="869">
        <v>12.577375000000002</v>
      </c>
      <c r="N12" s="868">
        <v>9.2959762255012348E-8</v>
      </c>
      <c r="O12" s="868">
        <v>0.01</v>
      </c>
    </row>
    <row r="13" spans="1:15" x14ac:dyDescent="0.25">
      <c r="A13" s="128">
        <v>3</v>
      </c>
      <c r="B13" s="129" t="s">
        <v>2106</v>
      </c>
      <c r="C13" s="869">
        <v>967.36770999999999</v>
      </c>
      <c r="D13" s="869">
        <v>1659542.7603699998</v>
      </c>
      <c r="E13" s="869">
        <v>0</v>
      </c>
      <c r="F13" s="869"/>
      <c r="G13" s="869"/>
      <c r="H13" s="870">
        <v>1660510.1280799997</v>
      </c>
      <c r="I13" s="869">
        <v>68416.460260000007</v>
      </c>
      <c r="J13" s="869">
        <v>0</v>
      </c>
      <c r="K13" s="869"/>
      <c r="L13" s="869">
        <v>68416.460260000007</v>
      </c>
      <c r="M13" s="869">
        <v>855205.75325000007</v>
      </c>
      <c r="N13" s="868">
        <v>6.3208518074112244E-3</v>
      </c>
      <c r="O13" s="868">
        <v>0.01</v>
      </c>
    </row>
    <row r="14" spans="1:15" x14ac:dyDescent="0.25">
      <c r="A14" s="128">
        <v>4</v>
      </c>
      <c r="B14" s="129" t="s">
        <v>2105</v>
      </c>
      <c r="C14" s="872">
        <v>0</v>
      </c>
      <c r="D14" s="872">
        <v>70096.751879999996</v>
      </c>
      <c r="E14" s="869">
        <v>0</v>
      </c>
      <c r="F14" s="872"/>
      <c r="G14" s="872"/>
      <c r="H14" s="870">
        <v>70096.751879999996</v>
      </c>
      <c r="I14" s="872">
        <v>3612.3077499999999</v>
      </c>
      <c r="J14" s="869">
        <v>0</v>
      </c>
      <c r="K14" s="872"/>
      <c r="L14" s="869">
        <v>3612.3077499999999</v>
      </c>
      <c r="M14" s="869">
        <v>45153.846875000003</v>
      </c>
      <c r="N14" s="868">
        <v>3.3373345951752506E-4</v>
      </c>
      <c r="O14" s="868">
        <v>5.0000000000000001E-3</v>
      </c>
    </row>
    <row r="15" spans="1:15" x14ac:dyDescent="0.25">
      <c r="A15" s="128">
        <v>5</v>
      </c>
      <c r="B15" s="129" t="s">
        <v>2104</v>
      </c>
      <c r="C15" s="869">
        <v>0</v>
      </c>
      <c r="D15" s="869">
        <v>1147133.6907899999</v>
      </c>
      <c r="E15" s="869">
        <v>0</v>
      </c>
      <c r="F15" s="869"/>
      <c r="G15" s="869"/>
      <c r="H15" s="870">
        <v>1147133.6907899999</v>
      </c>
      <c r="I15" s="869">
        <v>38761.12732</v>
      </c>
      <c r="J15" s="869">
        <v>0</v>
      </c>
      <c r="K15" s="869"/>
      <c r="L15" s="869">
        <v>38761.12732</v>
      </c>
      <c r="M15" s="869">
        <v>484514.09149999998</v>
      </c>
      <c r="N15" s="868">
        <v>3.5810584287296271E-3</v>
      </c>
      <c r="O15" s="868">
        <v>5.0000000000000001E-3</v>
      </c>
    </row>
    <row r="16" spans="1:15" x14ac:dyDescent="0.25">
      <c r="A16" s="128">
        <v>6</v>
      </c>
      <c r="B16" s="129" t="s">
        <v>961</v>
      </c>
      <c r="C16" s="869">
        <v>0</v>
      </c>
      <c r="D16" s="869">
        <v>13836139.37469995</v>
      </c>
      <c r="E16" s="869">
        <v>0</v>
      </c>
      <c r="F16" s="869"/>
      <c r="G16" s="869"/>
      <c r="H16" s="870">
        <v>13836139.37469995</v>
      </c>
      <c r="I16" s="869">
        <v>512180.0102299992</v>
      </c>
      <c r="J16" s="869">
        <v>0</v>
      </c>
      <c r="K16" s="869"/>
      <c r="L16" s="869">
        <v>512180.0102299992</v>
      </c>
      <c r="M16" s="869">
        <v>6402250.12787499</v>
      </c>
      <c r="N16" s="868">
        <v>4.7319225973971632E-2</v>
      </c>
      <c r="O16" s="869" t="s">
        <v>2103</v>
      </c>
    </row>
    <row r="17" spans="1:15" x14ac:dyDescent="0.25">
      <c r="A17" s="130" t="s">
        <v>478</v>
      </c>
      <c r="B17" s="871" t="s">
        <v>42</v>
      </c>
      <c r="C17" s="869">
        <v>5010615.2705800002</v>
      </c>
      <c r="D17" s="869">
        <v>291901699.55286998</v>
      </c>
      <c r="E17" s="869">
        <v>596414.36375000002</v>
      </c>
      <c r="F17" s="869"/>
      <c r="G17" s="869"/>
      <c r="H17" s="870">
        <v>297508729.18719995</v>
      </c>
      <c r="I17" s="869">
        <v>10823930.43605</v>
      </c>
      <c r="J17" s="869">
        <v>0</v>
      </c>
      <c r="K17" s="869"/>
      <c r="L17" s="869">
        <v>10823930.43605</v>
      </c>
      <c r="M17" s="869">
        <v>135299130.450625</v>
      </c>
      <c r="N17" s="868">
        <v>1</v>
      </c>
      <c r="O17" s="867"/>
    </row>
  </sheetData>
  <mergeCells count="8">
    <mergeCell ref="N7:N9"/>
    <mergeCell ref="O7:O9"/>
    <mergeCell ref="C7:D8"/>
    <mergeCell ref="E7:F8"/>
    <mergeCell ref="G7:G9"/>
    <mergeCell ref="H7:H9"/>
    <mergeCell ref="I7:L8"/>
    <mergeCell ref="M7:M9"/>
  </mergeCells>
  <conditionalFormatting sqref="C10:G10 I10:M10">
    <cfRule type="cellIs" dxfId="21" priority="15" stopIfTrue="1" operator="lessThan">
      <formula>0</formula>
    </cfRule>
  </conditionalFormatting>
  <conditionalFormatting sqref="H10">
    <cfRule type="cellIs" dxfId="20" priority="14" stopIfTrue="1" operator="lessThan">
      <formula>0</formula>
    </cfRule>
  </conditionalFormatting>
  <conditionalFormatting sqref="C11:G12 I17:L17 C17:G17 I12:K12 F14:G16 K14:K16 C14:D16 I14:I16 I11:L11">
    <cfRule type="cellIs" dxfId="19" priority="13" stopIfTrue="1" operator="lessThan">
      <formula>0</formula>
    </cfRule>
  </conditionalFormatting>
  <conditionalFormatting sqref="E13:E16">
    <cfRule type="cellIs" dxfId="18" priority="5" stopIfTrue="1" operator="lessThan">
      <formula>0</formula>
    </cfRule>
  </conditionalFormatting>
  <conditionalFormatting sqref="N11">
    <cfRule type="cellIs" dxfId="17" priority="12" stopIfTrue="1" operator="lessThan">
      <formula>0</formula>
    </cfRule>
  </conditionalFormatting>
  <conditionalFormatting sqref="H17 H11">
    <cfRule type="cellIs" dxfId="16" priority="11" stopIfTrue="1" operator="lessThan">
      <formula>0</formula>
    </cfRule>
  </conditionalFormatting>
  <conditionalFormatting sqref="C13:D13 I13 F13:G13 K13">
    <cfRule type="cellIs" dxfId="15" priority="10" stopIfTrue="1" operator="lessThan">
      <formula>0</formula>
    </cfRule>
  </conditionalFormatting>
  <conditionalFormatting sqref="O11:O16">
    <cfRule type="cellIs" dxfId="14" priority="8" stopIfTrue="1" operator="lessThan">
      <formula>0</formula>
    </cfRule>
  </conditionalFormatting>
  <conditionalFormatting sqref="M17">
    <cfRule type="cellIs" dxfId="13" priority="2" stopIfTrue="1" operator="lessThan">
      <formula>0</formula>
    </cfRule>
  </conditionalFormatting>
  <conditionalFormatting sqref="M11:M16">
    <cfRule type="cellIs" dxfId="12" priority="3" stopIfTrue="1" operator="lessThan">
      <formula>0</formula>
    </cfRule>
  </conditionalFormatting>
  <conditionalFormatting sqref="N12:N17">
    <cfRule type="cellIs" dxfId="11" priority="1" stopIfTrue="1" operator="lessThan">
      <formula>0</formula>
    </cfRule>
  </conditionalFormatting>
  <conditionalFormatting sqref="O17">
    <cfRule type="cellIs" dxfId="10" priority="9" stopIfTrue="1" operator="lessThan">
      <formula>0</formula>
    </cfRule>
  </conditionalFormatting>
  <conditionalFormatting sqref="H12:H16">
    <cfRule type="cellIs" dxfId="9" priority="7" stopIfTrue="1" operator="lessThan">
      <formula>0</formula>
    </cfRule>
  </conditionalFormatting>
  <conditionalFormatting sqref="L12:L16">
    <cfRule type="cellIs" dxfId="8" priority="6" stopIfTrue="1" operator="lessThan">
      <formula>0</formula>
    </cfRule>
  </conditionalFormatting>
  <conditionalFormatting sqref="J13:J16">
    <cfRule type="cellIs" dxfId="7" priority="4" stopIfTrue="1" operator="lessThan">
      <formula>0</formula>
    </cfRule>
  </conditionalFormatting>
  <pageMargins left="0.70866141732283472" right="0.70866141732283472" top="0.74803149606299213" bottom="0.74803149606299213" header="0.31496062992125984" footer="0.31496062992125984"/>
  <pageSetup paperSize="9" scale="50" orientation="landscape" r:id="rId1"/>
  <headerFooter>
    <oddHeader>&amp;CCS
Příloha IX</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461BEF-F473-42EC-ABCE-AAE1F16EDD92}">
  <dimension ref="B1:D9"/>
  <sheetViews>
    <sheetView showGridLines="0" zoomScaleNormal="100" workbookViewId="0">
      <selection activeCell="D15" sqref="D15"/>
    </sheetView>
  </sheetViews>
  <sheetFormatPr defaultColWidth="9.140625" defaultRowHeight="15" x14ac:dyDescent="0.25"/>
  <cols>
    <col min="3" max="3" width="55.42578125" customWidth="1"/>
    <col min="4" max="4" width="22"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1" spans="2:4" ht="18.75" x14ac:dyDescent="0.3">
      <c r="C1" s="45"/>
    </row>
    <row r="3" spans="2:4" ht="41.45" customHeight="1" x14ac:dyDescent="0.3">
      <c r="B3" s="1230" t="s">
        <v>455</v>
      </c>
      <c r="C3" s="1231"/>
      <c r="D3" s="1231"/>
    </row>
    <row r="6" spans="2:4" x14ac:dyDescent="0.25">
      <c r="D6" s="879" t="s">
        <v>6</v>
      </c>
    </row>
    <row r="7" spans="2:4" x14ac:dyDescent="0.25">
      <c r="B7" s="877">
        <v>1</v>
      </c>
      <c r="C7" s="876" t="s">
        <v>4</v>
      </c>
      <c r="D7" s="875">
        <v>160091018.56858745</v>
      </c>
    </row>
    <row r="8" spans="2:4" ht="30" x14ac:dyDescent="0.25">
      <c r="B8" s="877">
        <v>2</v>
      </c>
      <c r="C8" s="876" t="s">
        <v>479</v>
      </c>
      <c r="D8" s="878">
        <v>5.0000000000000001E-3</v>
      </c>
    </row>
    <row r="9" spans="2:4" ht="30" x14ac:dyDescent="0.25">
      <c r="B9" s="877">
        <v>3</v>
      </c>
      <c r="C9" s="876" t="s">
        <v>480</v>
      </c>
      <c r="D9" s="875">
        <v>800455.09284293733</v>
      </c>
    </row>
  </sheetData>
  <mergeCells count="1">
    <mergeCell ref="B3:D3"/>
  </mergeCells>
  <conditionalFormatting sqref="D7:D9">
    <cfRule type="cellIs" dxfId="6"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verticalDpi="1200" r:id="rId1"/>
  <headerFooter>
    <oddHeader>&amp;CCS
Příloha IX</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B2:L14"/>
  <sheetViews>
    <sheetView showGridLines="0" zoomScaleNormal="100" workbookViewId="0"/>
  </sheetViews>
  <sheetFormatPr defaultRowHeight="15" x14ac:dyDescent="0.25"/>
  <cols>
    <col min="12" max="12" width="19.140625" customWidth="1"/>
  </cols>
  <sheetData>
    <row r="2" spans="2:12" x14ac:dyDescent="0.25">
      <c r="B2" t="s">
        <v>1856</v>
      </c>
    </row>
    <row r="3" spans="2:12" x14ac:dyDescent="0.25">
      <c r="B3" t="s">
        <v>1857</v>
      </c>
    </row>
    <row r="5" spans="2:12" x14ac:dyDescent="0.25">
      <c r="B5" s="1145" t="s">
        <v>481</v>
      </c>
      <c r="C5" s="1146"/>
      <c r="D5" s="1146"/>
      <c r="E5" s="1146"/>
      <c r="F5" s="1146"/>
      <c r="G5" s="1146"/>
      <c r="H5" s="1146"/>
      <c r="I5" s="1146"/>
      <c r="J5" s="1146"/>
      <c r="K5" s="1146"/>
      <c r="L5" s="1147"/>
    </row>
    <row r="6" spans="2:12" x14ac:dyDescent="0.25">
      <c r="B6" s="1148" t="s">
        <v>482</v>
      </c>
      <c r="C6" s="1144"/>
      <c r="D6" s="1144"/>
      <c r="E6" s="1144"/>
      <c r="F6" s="1144"/>
      <c r="G6" s="1144"/>
      <c r="H6" s="1144"/>
      <c r="I6" s="1144"/>
      <c r="J6" s="1144"/>
      <c r="K6" s="1144"/>
      <c r="L6" s="1149"/>
    </row>
    <row r="7" spans="2:12" ht="22.5" customHeight="1" x14ac:dyDescent="0.25">
      <c r="B7" s="1148" t="s">
        <v>483</v>
      </c>
      <c r="C7" s="1144"/>
      <c r="D7" s="1144"/>
      <c r="E7" s="1144"/>
      <c r="F7" s="1144"/>
      <c r="G7" s="1144"/>
      <c r="H7" s="1144"/>
      <c r="I7" s="1144"/>
      <c r="J7" s="1144"/>
      <c r="K7" s="1144"/>
      <c r="L7" s="1149"/>
    </row>
    <row r="8" spans="2:12" x14ac:dyDescent="0.25">
      <c r="B8" s="1150" t="s">
        <v>484</v>
      </c>
      <c r="C8" s="1151"/>
      <c r="D8" s="1151"/>
      <c r="E8" s="1151"/>
      <c r="F8" s="1151"/>
      <c r="G8" s="1151"/>
      <c r="H8" s="1151"/>
      <c r="I8" s="1151"/>
      <c r="J8" s="1151"/>
      <c r="K8" s="1151"/>
      <c r="L8" s="1152"/>
    </row>
    <row r="9" spans="2:12" ht="22.5" customHeight="1" x14ac:dyDescent="0.25"/>
    <row r="10" spans="2:12" ht="22.5" customHeight="1" x14ac:dyDescent="0.25">
      <c r="B10" s="1143"/>
      <c r="C10" s="1143"/>
      <c r="D10" s="1143"/>
      <c r="E10" s="1143"/>
      <c r="F10" s="1143"/>
      <c r="G10" s="1143"/>
      <c r="H10" s="1143"/>
      <c r="I10" s="1143"/>
      <c r="J10" s="1143"/>
      <c r="K10" s="1143"/>
      <c r="L10" s="1143"/>
    </row>
    <row r="11" spans="2:12" ht="22.5" customHeight="1" x14ac:dyDescent="0.25">
      <c r="B11" s="1144"/>
      <c r="C11" s="1144"/>
      <c r="D11" s="1144"/>
      <c r="E11" s="1144"/>
      <c r="F11" s="1144"/>
      <c r="G11" s="1144"/>
      <c r="H11" s="1144"/>
      <c r="I11" s="1144"/>
      <c r="J11" s="1144"/>
      <c r="K11" s="1144"/>
      <c r="L11" s="1144"/>
    </row>
    <row r="12" spans="2:12" ht="22.5" customHeight="1" x14ac:dyDescent="0.25">
      <c r="B12" s="1143"/>
      <c r="C12" s="1143"/>
      <c r="D12" s="1143"/>
      <c r="E12" s="1143"/>
      <c r="F12" s="1143"/>
      <c r="G12" s="1143"/>
      <c r="H12" s="1143"/>
      <c r="I12" s="1143"/>
      <c r="J12" s="1143"/>
      <c r="K12" s="1143"/>
      <c r="L12" s="1143"/>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R1 – LRSum'!A1" display="Template EU LR1 - LRSum: Summary reconciliation of accounting assets and leverage ratio exposures" xr:uid="{00000000-0004-0000-1900-000000000000}"/>
    <hyperlink ref="B6:L6" location="'EU LR2 – LRCom'!A1" display="Template EU LR2 - LRCom: Leverage ratio common disclosure" xr:uid="{00000000-0004-0000-1900-000001000000}"/>
    <hyperlink ref="B7:L7" location="'EU LR3 – LRSpl'!A1" display="Template EU LR3 - LRSpl: Split-up of on balance sheet exposures (excluding derivatives, SFTs and exempted exposures)" xr:uid="{00000000-0004-0000-1900-000002000000}"/>
    <hyperlink ref="B8:L8" location="'EU LRA'!A1" display="Table EU LRA: Free format text boxes for disclosure on qualitative items" xr:uid="{00000000-0004-0000-19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oddHeader>
    <oddFooter>&amp;C1</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7B4B7-9D3D-423A-BE5F-C51059B857CB}">
  <sheetPr>
    <pageSetUpPr fitToPage="1"/>
  </sheetPr>
  <dimension ref="B2:F21"/>
  <sheetViews>
    <sheetView showGridLines="0" zoomScaleNormal="100" workbookViewId="0">
      <selection activeCell="D19" sqref="D19"/>
    </sheetView>
  </sheetViews>
  <sheetFormatPr defaultColWidth="9.140625" defaultRowHeight="15" x14ac:dyDescent="0.25"/>
  <cols>
    <col min="3" max="3" width="63.140625" customWidth="1"/>
    <col min="4" max="4" width="17.85546875" customWidth="1"/>
  </cols>
  <sheetData>
    <row r="2" spans="2:6" ht="18.75" customHeight="1" x14ac:dyDescent="0.3">
      <c r="B2" s="131" t="s">
        <v>481</v>
      </c>
      <c r="C2" s="888"/>
      <c r="D2" s="888"/>
    </row>
    <row r="3" spans="2:6" ht="15" customHeight="1" x14ac:dyDescent="0.25">
      <c r="B3" s="888"/>
      <c r="C3" s="888"/>
      <c r="D3" s="888"/>
    </row>
    <row r="5" spans="2:6" x14ac:dyDescent="0.25">
      <c r="B5" s="175"/>
      <c r="C5" s="175"/>
      <c r="D5" s="887" t="s">
        <v>6</v>
      </c>
    </row>
    <row r="6" spans="2:6" x14ac:dyDescent="0.25">
      <c r="B6" s="175"/>
      <c r="C6" s="175"/>
      <c r="D6" s="65" t="s">
        <v>485</v>
      </c>
    </row>
    <row r="7" spans="2:6" x14ac:dyDescent="0.25">
      <c r="B7" s="886">
        <v>1</v>
      </c>
      <c r="C7" s="28" t="s">
        <v>486</v>
      </c>
      <c r="D7" s="885">
        <v>513417431.58438003</v>
      </c>
      <c r="E7" s="145"/>
      <c r="F7" s="34"/>
    </row>
    <row r="8" spans="2:6" ht="30" x14ac:dyDescent="0.25">
      <c r="B8" s="38">
        <v>2</v>
      </c>
      <c r="C8" s="28" t="s">
        <v>487</v>
      </c>
      <c r="D8" s="885"/>
      <c r="E8" s="145"/>
      <c r="F8" s="34"/>
    </row>
    <row r="9" spans="2:6" ht="30" x14ac:dyDescent="0.25">
      <c r="B9" s="38">
        <v>3</v>
      </c>
      <c r="C9" s="28" t="s">
        <v>488</v>
      </c>
      <c r="D9" s="881"/>
    </row>
    <row r="10" spans="2:6" ht="30" x14ac:dyDescent="0.25">
      <c r="B10" s="38">
        <v>4</v>
      </c>
      <c r="C10" s="47" t="s">
        <v>489</v>
      </c>
      <c r="D10" s="881"/>
    </row>
    <row r="11" spans="2:6" ht="46.5" customHeight="1" x14ac:dyDescent="0.25">
      <c r="B11" s="38">
        <v>5</v>
      </c>
      <c r="C11" s="37" t="s">
        <v>490</v>
      </c>
      <c r="D11" s="881"/>
    </row>
    <row r="12" spans="2:6" ht="30" x14ac:dyDescent="0.25">
      <c r="B12" s="38">
        <v>6</v>
      </c>
      <c r="C12" s="28" t="s">
        <v>491</v>
      </c>
      <c r="D12" s="884"/>
    </row>
    <row r="13" spans="2:6" x14ac:dyDescent="0.25">
      <c r="B13" s="38">
        <v>7</v>
      </c>
      <c r="C13" s="28" t="s">
        <v>492</v>
      </c>
      <c r="D13" s="883"/>
    </row>
    <row r="14" spans="2:6" x14ac:dyDescent="0.25">
      <c r="B14" s="38">
        <v>8</v>
      </c>
      <c r="C14" s="28" t="s">
        <v>493</v>
      </c>
      <c r="D14" s="881">
        <v>-2190489.52645016</v>
      </c>
    </row>
    <row r="15" spans="2:6" x14ac:dyDescent="0.25">
      <c r="B15" s="38">
        <v>9</v>
      </c>
      <c r="C15" s="28" t="s">
        <v>494</v>
      </c>
      <c r="D15" s="881">
        <v>9410914.5136299748</v>
      </c>
    </row>
    <row r="16" spans="2:6" ht="30" x14ac:dyDescent="0.25">
      <c r="B16" s="38">
        <v>10</v>
      </c>
      <c r="C16" s="28" t="s">
        <v>495</v>
      </c>
      <c r="D16" s="881">
        <v>25582374.367414925</v>
      </c>
    </row>
    <row r="17" spans="2:4" ht="30" x14ac:dyDescent="0.25">
      <c r="B17" s="38">
        <v>11</v>
      </c>
      <c r="C17" s="37" t="s">
        <v>496</v>
      </c>
      <c r="D17" s="882"/>
    </row>
    <row r="18" spans="2:4" ht="30" x14ac:dyDescent="0.25">
      <c r="B18" s="38" t="s">
        <v>497</v>
      </c>
      <c r="C18" s="37" t="s">
        <v>498</v>
      </c>
      <c r="D18" s="880"/>
    </row>
    <row r="19" spans="2:4" ht="30" x14ac:dyDescent="0.25">
      <c r="B19" s="38" t="s">
        <v>499</v>
      </c>
      <c r="C19" s="37" t="s">
        <v>500</v>
      </c>
      <c r="D19" s="880"/>
    </row>
    <row r="20" spans="2:4" x14ac:dyDescent="0.25">
      <c r="B20" s="38">
        <v>12</v>
      </c>
      <c r="C20" s="28" t="s">
        <v>501</v>
      </c>
      <c r="D20" s="881">
        <v>-2751335.9269778198</v>
      </c>
    </row>
    <row r="21" spans="2:4" x14ac:dyDescent="0.25">
      <c r="B21" s="38">
        <v>13</v>
      </c>
      <c r="C21" s="114" t="s">
        <v>502</v>
      </c>
      <c r="D21" s="880">
        <v>543468895.01199687</v>
      </c>
    </row>
  </sheetData>
  <pageMargins left="0.70866141732283472" right="0.70866141732283472" top="0.74803149606299213" bottom="0.74803149606299213" header="0.31496062992125984" footer="0.31496062992125984"/>
  <pageSetup paperSize="9" orientation="landscape" r:id="rId1"/>
  <headerFooter>
    <oddHeader>&amp;CCS
Příloha XI</oddHeader>
    <oddFooter>&amp;C1</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C8324-21AD-43FA-98C6-4342E3EE4D5F}">
  <sheetPr>
    <pageSetUpPr fitToPage="1"/>
  </sheetPr>
  <dimension ref="A1:M72"/>
  <sheetViews>
    <sheetView showGridLines="0" zoomScale="85" zoomScaleNormal="85" workbookViewId="0">
      <selection activeCell="H10" sqref="H10"/>
    </sheetView>
  </sheetViews>
  <sheetFormatPr defaultColWidth="9.140625" defaultRowHeight="43.5" customHeight="1" x14ac:dyDescent="0.25"/>
  <cols>
    <col min="2" max="2" width="8.5703125" style="77" customWidth="1"/>
    <col min="3" max="3" width="71.85546875" customWidth="1"/>
    <col min="4" max="4" width="14" customWidth="1"/>
    <col min="5" max="5" width="13.85546875" customWidth="1"/>
  </cols>
  <sheetData>
    <row r="1" spans="1:5" ht="43.5" customHeight="1" x14ac:dyDescent="0.25">
      <c r="D1" s="528" t="s">
        <v>1989</v>
      </c>
    </row>
    <row r="2" spans="1:5" ht="43.5" customHeight="1" x14ac:dyDescent="0.3">
      <c r="A2" s="134"/>
      <c r="B2" s="131" t="s">
        <v>482</v>
      </c>
    </row>
    <row r="4" spans="1:5" ht="43.5" customHeight="1" x14ac:dyDescent="0.25">
      <c r="C4" s="164"/>
      <c r="D4" s="1235" t="s">
        <v>503</v>
      </c>
      <c r="E4" s="1235"/>
    </row>
    <row r="5" spans="1:5" ht="43.5" customHeight="1" x14ac:dyDescent="0.25">
      <c r="B5" s="1236"/>
      <c r="C5" s="1237"/>
      <c r="D5" s="136" t="s">
        <v>6</v>
      </c>
      <c r="E5" s="136" t="s">
        <v>7</v>
      </c>
    </row>
    <row r="6" spans="1:5" ht="43.5" customHeight="1" x14ac:dyDescent="0.25">
      <c r="B6" s="1238"/>
      <c r="C6" s="1239"/>
      <c r="D6" s="136" t="s">
        <v>9</v>
      </c>
      <c r="E6" s="136" t="s">
        <v>10</v>
      </c>
    </row>
    <row r="7" spans="1:5" ht="15" x14ac:dyDescent="0.25">
      <c r="B7" s="1240" t="s">
        <v>504</v>
      </c>
      <c r="C7" s="1241"/>
      <c r="D7" s="1241"/>
      <c r="E7" s="1242"/>
    </row>
    <row r="8" spans="1:5" ht="15" x14ac:dyDescent="0.25">
      <c r="B8" s="136">
        <v>1</v>
      </c>
      <c r="C8" s="37" t="s">
        <v>505</v>
      </c>
      <c r="D8" s="880">
        <v>319188290.33271003</v>
      </c>
      <c r="E8" s="880">
        <v>308255172.27906007</v>
      </c>
    </row>
    <row r="9" spans="1:5" ht="30" x14ac:dyDescent="0.25">
      <c r="B9" s="68">
        <v>2</v>
      </c>
      <c r="C9" s="37" t="s">
        <v>506</v>
      </c>
      <c r="D9" s="880"/>
      <c r="E9" s="880"/>
    </row>
    <row r="10" spans="1:5" ht="30" x14ac:dyDescent="0.25">
      <c r="B10" s="68">
        <v>3</v>
      </c>
      <c r="C10" s="37" t="s">
        <v>507</v>
      </c>
      <c r="D10" s="880"/>
      <c r="E10" s="880"/>
    </row>
    <row r="11" spans="1:5" ht="30" x14ac:dyDescent="0.25">
      <c r="B11" s="68">
        <v>4</v>
      </c>
      <c r="C11" s="37" t="s">
        <v>508</v>
      </c>
      <c r="D11" s="880"/>
      <c r="E11" s="880"/>
    </row>
    <row r="12" spans="1:5" ht="15" x14ac:dyDescent="0.25">
      <c r="B12" s="68">
        <v>5</v>
      </c>
      <c r="C12" s="912" t="s">
        <v>509</v>
      </c>
      <c r="D12" s="911"/>
      <c r="E12" s="880"/>
    </row>
    <row r="13" spans="1:5" ht="15" x14ac:dyDescent="0.25">
      <c r="B13" s="136">
        <v>6</v>
      </c>
      <c r="C13" s="37" t="s">
        <v>510</v>
      </c>
      <c r="D13" s="880">
        <v>-2751335.9269778198</v>
      </c>
      <c r="E13" s="880">
        <v>-2808613.2076438898</v>
      </c>
    </row>
    <row r="14" spans="1:5" ht="15" x14ac:dyDescent="0.25">
      <c r="B14" s="137">
        <v>7</v>
      </c>
      <c r="C14" s="138" t="s">
        <v>511</v>
      </c>
      <c r="D14" s="906">
        <v>316436954.40573221</v>
      </c>
      <c r="E14" s="906">
        <v>305446559.0714162</v>
      </c>
    </row>
    <row r="15" spans="1:5" ht="15" x14ac:dyDescent="0.25">
      <c r="B15" s="1240" t="s">
        <v>512</v>
      </c>
      <c r="C15" s="1241"/>
      <c r="D15" s="1241"/>
      <c r="E15" s="1242"/>
    </row>
    <row r="16" spans="1:5" ht="30" x14ac:dyDescent="0.25">
      <c r="B16" s="36">
        <v>8</v>
      </c>
      <c r="C16" s="777" t="s">
        <v>513</v>
      </c>
      <c r="D16" s="883">
        <v>342644.50521648</v>
      </c>
      <c r="E16" s="885">
        <v>449428.05099999998</v>
      </c>
    </row>
    <row r="17" spans="2:5" ht="30" x14ac:dyDescent="0.25">
      <c r="B17" s="36" t="s">
        <v>514</v>
      </c>
      <c r="C17" s="903" t="s">
        <v>515</v>
      </c>
      <c r="D17" s="885"/>
      <c r="E17" s="885"/>
    </row>
    <row r="18" spans="2:5" ht="30" x14ac:dyDescent="0.25">
      <c r="B18" s="36">
        <v>9</v>
      </c>
      <c r="C18" s="37" t="s">
        <v>516</v>
      </c>
      <c r="D18" s="885">
        <v>1089647.3574633598</v>
      </c>
      <c r="E18" s="885">
        <v>1798135.0936400003</v>
      </c>
    </row>
    <row r="19" spans="2:5" ht="30" x14ac:dyDescent="0.25">
      <c r="B19" s="36" t="s">
        <v>413</v>
      </c>
      <c r="C19" s="910" t="s">
        <v>517</v>
      </c>
      <c r="D19" s="885"/>
      <c r="E19" s="885"/>
    </row>
    <row r="20" spans="2:5" ht="15" x14ac:dyDescent="0.25">
      <c r="B20" s="36" t="s">
        <v>415</v>
      </c>
      <c r="C20" s="910" t="s">
        <v>518</v>
      </c>
      <c r="D20" s="885"/>
      <c r="E20" s="885"/>
    </row>
    <row r="21" spans="2:5" ht="30" x14ac:dyDescent="0.25">
      <c r="B21" s="776">
        <v>10</v>
      </c>
      <c r="C21" s="113" t="s">
        <v>519</v>
      </c>
      <c r="D21" s="883"/>
      <c r="E21" s="885"/>
    </row>
    <row r="22" spans="2:5" ht="30" x14ac:dyDescent="0.25">
      <c r="B22" s="776" t="s">
        <v>520</v>
      </c>
      <c r="C22" s="42" t="s">
        <v>521</v>
      </c>
      <c r="D22" s="883"/>
      <c r="E22" s="885"/>
    </row>
    <row r="23" spans="2:5" ht="30" x14ac:dyDescent="0.25">
      <c r="B23" s="776" t="s">
        <v>522</v>
      </c>
      <c r="C23" s="909" t="s">
        <v>523</v>
      </c>
      <c r="D23" s="883"/>
      <c r="E23" s="885"/>
    </row>
    <row r="24" spans="2:5" ht="15" x14ac:dyDescent="0.25">
      <c r="B24" s="36">
        <v>11</v>
      </c>
      <c r="C24" s="37" t="s">
        <v>524</v>
      </c>
      <c r="D24" s="885"/>
      <c r="E24" s="885"/>
    </row>
    <row r="25" spans="2:5" ht="30" x14ac:dyDescent="0.25">
      <c r="B25" s="36">
        <v>12</v>
      </c>
      <c r="C25" s="37" t="s">
        <v>525</v>
      </c>
      <c r="D25" s="885"/>
      <c r="E25" s="885"/>
    </row>
    <row r="26" spans="2:5" ht="15" x14ac:dyDescent="0.25">
      <c r="B26" s="907">
        <v>13</v>
      </c>
      <c r="C26" s="140" t="s">
        <v>526</v>
      </c>
      <c r="D26" s="906">
        <v>1432291.8626798398</v>
      </c>
      <c r="E26" s="906">
        <v>2247563.1446400005</v>
      </c>
    </row>
    <row r="27" spans="2:5" ht="15" x14ac:dyDescent="0.25">
      <c r="B27" s="1243" t="s">
        <v>527</v>
      </c>
      <c r="C27" s="1244"/>
      <c r="D27" s="1244"/>
      <c r="E27" s="1245"/>
    </row>
    <row r="28" spans="2:5" ht="30" x14ac:dyDescent="0.25">
      <c r="B28" s="136">
        <v>14</v>
      </c>
      <c r="C28" s="37" t="s">
        <v>528</v>
      </c>
      <c r="D28" s="883">
        <v>198184538.99962997</v>
      </c>
      <c r="E28" s="885">
        <v>140632305.31299999</v>
      </c>
    </row>
    <row r="29" spans="2:5" ht="30" x14ac:dyDescent="0.25">
      <c r="B29" s="136">
        <v>15</v>
      </c>
      <c r="C29" s="37" t="s">
        <v>529</v>
      </c>
      <c r="D29" s="908"/>
      <c r="E29" s="885"/>
    </row>
    <row r="30" spans="2:5" ht="15" x14ac:dyDescent="0.25">
      <c r="B30" s="136">
        <v>16</v>
      </c>
      <c r="C30" s="37" t="s">
        <v>530</v>
      </c>
      <c r="D30" s="885">
        <v>1832735.376539978</v>
      </c>
      <c r="E30" s="885">
        <v>887031.68400000001</v>
      </c>
    </row>
    <row r="31" spans="2:5" ht="30" x14ac:dyDescent="0.25">
      <c r="B31" s="36" t="s">
        <v>531</v>
      </c>
      <c r="C31" s="37" t="s">
        <v>532</v>
      </c>
      <c r="D31" s="885"/>
      <c r="E31" s="885"/>
    </row>
    <row r="32" spans="2:5" ht="15" x14ac:dyDescent="0.25">
      <c r="B32" s="36">
        <v>17</v>
      </c>
      <c r="C32" s="37" t="s">
        <v>533</v>
      </c>
      <c r="D32" s="885"/>
      <c r="E32" s="885"/>
    </row>
    <row r="33" spans="2:5" ht="15" x14ac:dyDescent="0.25">
      <c r="B33" s="36" t="s">
        <v>534</v>
      </c>
      <c r="C33" s="37" t="s">
        <v>535</v>
      </c>
      <c r="D33" s="885"/>
      <c r="E33" s="885"/>
    </row>
    <row r="34" spans="2:5" ht="15" x14ac:dyDescent="0.25">
      <c r="B34" s="907">
        <v>18</v>
      </c>
      <c r="C34" s="140" t="s">
        <v>536</v>
      </c>
      <c r="D34" s="906">
        <v>200017274.37616995</v>
      </c>
      <c r="E34" s="906">
        <v>141519336.99699998</v>
      </c>
    </row>
    <row r="35" spans="2:5" ht="15" x14ac:dyDescent="0.25">
      <c r="B35" s="1240" t="s">
        <v>537</v>
      </c>
      <c r="C35" s="1241"/>
      <c r="D35" s="1241"/>
      <c r="E35" s="1242"/>
    </row>
    <row r="36" spans="2:5" ht="15" x14ac:dyDescent="0.25">
      <c r="B36" s="136">
        <v>19</v>
      </c>
      <c r="C36" s="37" t="s">
        <v>538</v>
      </c>
      <c r="D36" s="883">
        <v>133536780.00135031</v>
      </c>
      <c r="E36" s="885">
        <v>130397353.76782885</v>
      </c>
    </row>
    <row r="37" spans="2:5" ht="15" x14ac:dyDescent="0.25">
      <c r="B37" s="136">
        <v>20</v>
      </c>
      <c r="C37" s="37" t="s">
        <v>539</v>
      </c>
      <c r="D37" s="883">
        <v>-107954405.63393538</v>
      </c>
      <c r="E37" s="885">
        <v>-106598461.72866887</v>
      </c>
    </row>
    <row r="38" spans="2:5" ht="30" x14ac:dyDescent="0.25">
      <c r="B38" s="136">
        <v>21</v>
      </c>
      <c r="C38" s="47" t="s">
        <v>540</v>
      </c>
      <c r="D38" s="885"/>
      <c r="E38" s="885"/>
    </row>
    <row r="39" spans="2:5" ht="15" x14ac:dyDescent="0.25">
      <c r="B39" s="907">
        <v>22</v>
      </c>
      <c r="C39" s="140" t="s">
        <v>541</v>
      </c>
      <c r="D39" s="906">
        <v>25582374.367414936</v>
      </c>
      <c r="E39" s="906">
        <v>23798892.039159983</v>
      </c>
    </row>
    <row r="40" spans="2:5" ht="15" x14ac:dyDescent="0.25">
      <c r="B40" s="1246" t="s">
        <v>542</v>
      </c>
      <c r="C40" s="1247"/>
      <c r="D40" s="1247"/>
      <c r="E40" s="1248"/>
    </row>
    <row r="41" spans="2:5" ht="15" x14ac:dyDescent="0.25">
      <c r="B41" s="36" t="s">
        <v>543</v>
      </c>
      <c r="C41" s="37" t="s">
        <v>544</v>
      </c>
      <c r="D41" s="889"/>
      <c r="E41" s="889"/>
    </row>
    <row r="42" spans="2:5" ht="30" x14ac:dyDescent="0.25">
      <c r="B42" s="36" t="s">
        <v>545</v>
      </c>
      <c r="C42" s="37" t="s">
        <v>546</v>
      </c>
      <c r="D42" s="889"/>
      <c r="E42" s="889"/>
    </row>
    <row r="43" spans="2:5" ht="30" x14ac:dyDescent="0.25">
      <c r="B43" s="904" t="s">
        <v>547</v>
      </c>
      <c r="C43" s="903" t="s">
        <v>548</v>
      </c>
      <c r="D43" s="889"/>
      <c r="E43" s="889"/>
    </row>
    <row r="44" spans="2:5" ht="30" x14ac:dyDescent="0.25">
      <c r="B44" s="904" t="s">
        <v>549</v>
      </c>
      <c r="C44" s="903" t="s">
        <v>550</v>
      </c>
      <c r="D44" s="890"/>
      <c r="E44" s="889"/>
    </row>
    <row r="45" spans="2:5" ht="30" x14ac:dyDescent="0.25">
      <c r="B45" s="904" t="s">
        <v>551</v>
      </c>
      <c r="C45" s="905" t="s">
        <v>552</v>
      </c>
      <c r="D45" s="890"/>
      <c r="E45" s="889"/>
    </row>
    <row r="46" spans="2:5" ht="15" x14ac:dyDescent="0.25">
      <c r="B46" s="904" t="s">
        <v>553</v>
      </c>
      <c r="C46" s="903" t="s">
        <v>554</v>
      </c>
      <c r="D46" s="889"/>
      <c r="E46" s="889"/>
    </row>
    <row r="47" spans="2:5" ht="15" x14ac:dyDescent="0.25">
      <c r="B47" s="904" t="s">
        <v>555</v>
      </c>
      <c r="C47" s="903" t="s">
        <v>556</v>
      </c>
      <c r="D47" s="889"/>
      <c r="E47" s="889"/>
    </row>
    <row r="48" spans="2:5" ht="45" x14ac:dyDescent="0.25">
      <c r="B48" s="904" t="s">
        <v>557</v>
      </c>
      <c r="C48" s="903" t="s">
        <v>558</v>
      </c>
      <c r="D48" s="889"/>
      <c r="E48" s="889"/>
    </row>
    <row r="49" spans="2:5" ht="30" x14ac:dyDescent="0.25">
      <c r="B49" s="904" t="s">
        <v>559</v>
      </c>
      <c r="C49" s="903" t="s">
        <v>560</v>
      </c>
      <c r="D49" s="889"/>
      <c r="E49" s="889"/>
    </row>
    <row r="50" spans="2:5" ht="30" x14ac:dyDescent="0.25">
      <c r="B50" s="904" t="s">
        <v>561</v>
      </c>
      <c r="C50" s="903" t="s">
        <v>562</v>
      </c>
      <c r="D50" s="889"/>
      <c r="E50" s="889"/>
    </row>
    <row r="51" spans="2:5" ht="15" x14ac:dyDescent="0.25">
      <c r="B51" s="902" t="s">
        <v>563</v>
      </c>
      <c r="C51" s="901" t="s">
        <v>564</v>
      </c>
      <c r="D51" s="900"/>
      <c r="E51" s="899"/>
    </row>
    <row r="52" spans="2:5" ht="15" x14ac:dyDescent="0.25">
      <c r="B52" s="1232" t="s">
        <v>565</v>
      </c>
      <c r="C52" s="1233"/>
      <c r="D52" s="1233"/>
      <c r="E52" s="1234"/>
    </row>
    <row r="53" spans="2:5" ht="15" x14ac:dyDescent="0.25">
      <c r="B53" s="136">
        <v>23</v>
      </c>
      <c r="C53" s="142" t="s">
        <v>359</v>
      </c>
      <c r="D53" s="898">
        <v>37208070.628210634</v>
      </c>
      <c r="E53" s="897">
        <v>31686018.670050245</v>
      </c>
    </row>
    <row r="54" spans="2:5" ht="15" x14ac:dyDescent="0.25">
      <c r="B54" s="143">
        <v>24</v>
      </c>
      <c r="C54" s="144" t="s">
        <v>502</v>
      </c>
      <c r="D54" s="896">
        <v>543468895.01199698</v>
      </c>
      <c r="E54" s="896">
        <v>473012351.25221622</v>
      </c>
    </row>
    <row r="55" spans="2:5" ht="15" x14ac:dyDescent="0.25">
      <c r="B55" s="1232" t="s">
        <v>80</v>
      </c>
      <c r="C55" s="1233"/>
      <c r="D55" s="1233"/>
      <c r="E55" s="1234"/>
    </row>
    <row r="56" spans="2:5" ht="15" x14ac:dyDescent="0.25">
      <c r="B56" s="136">
        <v>25</v>
      </c>
      <c r="C56" s="175" t="s">
        <v>566</v>
      </c>
      <c r="D56" s="895">
        <v>6.8464029808714771E-2</v>
      </c>
      <c r="E56" s="894">
        <v>6.6987719424592473E-2</v>
      </c>
    </row>
    <row r="57" spans="2:5" ht="30" x14ac:dyDescent="0.25">
      <c r="B57" s="36" t="s">
        <v>567</v>
      </c>
      <c r="C57" s="37" t="s">
        <v>568</v>
      </c>
      <c r="D57" s="895"/>
      <c r="E57" s="894"/>
    </row>
    <row r="58" spans="2:5" ht="30" x14ac:dyDescent="0.25">
      <c r="B58" s="36" t="s">
        <v>569</v>
      </c>
      <c r="C58" s="47" t="s">
        <v>570</v>
      </c>
      <c r="D58" s="895"/>
      <c r="E58" s="894"/>
    </row>
    <row r="59" spans="2:5" ht="15" x14ac:dyDescent="0.25">
      <c r="B59" s="36">
        <v>26</v>
      </c>
      <c r="C59" s="37" t="s">
        <v>571</v>
      </c>
      <c r="D59" s="894">
        <v>0.03</v>
      </c>
      <c r="E59" s="894">
        <v>0.03</v>
      </c>
    </row>
    <row r="60" spans="2:5" ht="15" x14ac:dyDescent="0.25">
      <c r="B60" s="36" t="s">
        <v>572</v>
      </c>
      <c r="C60" s="37" t="s">
        <v>85</v>
      </c>
      <c r="D60" s="894"/>
      <c r="E60" s="894"/>
    </row>
    <row r="61" spans="2:5" ht="15" x14ac:dyDescent="0.25">
      <c r="B61" s="36" t="s">
        <v>573</v>
      </c>
      <c r="C61" s="37" t="s">
        <v>574</v>
      </c>
      <c r="D61" s="894"/>
      <c r="E61" s="894"/>
    </row>
    <row r="62" spans="2:5" ht="15" x14ac:dyDescent="0.25">
      <c r="B62" s="36">
        <v>27</v>
      </c>
      <c r="C62" s="47" t="s">
        <v>91</v>
      </c>
      <c r="D62" s="894"/>
      <c r="E62" s="894"/>
    </row>
    <row r="63" spans="2:5" ht="15" x14ac:dyDescent="0.25">
      <c r="B63" s="788" t="s">
        <v>575</v>
      </c>
      <c r="C63" s="47" t="s">
        <v>93</v>
      </c>
      <c r="D63" s="893"/>
      <c r="E63" s="893"/>
    </row>
    <row r="64" spans="2:5" ht="15" x14ac:dyDescent="0.25">
      <c r="B64" s="1246" t="s">
        <v>576</v>
      </c>
      <c r="C64" s="1247"/>
      <c r="D64" s="1247"/>
      <c r="E64" s="1248"/>
    </row>
    <row r="65" spans="2:13" ht="15" x14ac:dyDescent="0.25">
      <c r="B65" s="788" t="s">
        <v>577</v>
      </c>
      <c r="C65" s="47" t="s">
        <v>578</v>
      </c>
      <c r="D65" s="892"/>
      <c r="E65" s="891"/>
      <c r="M65" s="8"/>
    </row>
    <row r="66" spans="2:13" ht="15" x14ac:dyDescent="0.25">
      <c r="B66" s="1232" t="s">
        <v>579</v>
      </c>
      <c r="C66" s="1233"/>
      <c r="D66" s="1233"/>
      <c r="E66" s="1234"/>
    </row>
    <row r="67" spans="2:13" ht="36" customHeight="1" x14ac:dyDescent="0.25">
      <c r="B67" s="36">
        <v>28</v>
      </c>
      <c r="C67" s="37" t="s">
        <v>580</v>
      </c>
      <c r="D67" s="890"/>
      <c r="E67" s="889"/>
      <c r="M67" s="145"/>
    </row>
    <row r="68" spans="2:13" ht="34.5" customHeight="1" x14ac:dyDescent="0.25">
      <c r="B68" s="36">
        <v>29</v>
      </c>
      <c r="C68" s="37" t="s">
        <v>581</v>
      </c>
      <c r="D68" s="890"/>
      <c r="E68" s="889"/>
      <c r="M68" s="145"/>
    </row>
    <row r="69" spans="2:13" ht="60" x14ac:dyDescent="0.25">
      <c r="B69" s="788">
        <v>30</v>
      </c>
      <c r="C69" s="47" t="s">
        <v>582</v>
      </c>
      <c r="D69" s="892"/>
      <c r="E69" s="891"/>
      <c r="M69" s="8"/>
    </row>
    <row r="70" spans="2:13" ht="60" x14ac:dyDescent="0.25">
      <c r="B70" s="788" t="s">
        <v>583</v>
      </c>
      <c r="C70" s="47" t="s">
        <v>584</v>
      </c>
      <c r="D70" s="892"/>
      <c r="E70" s="891"/>
      <c r="M70" s="8"/>
    </row>
    <row r="71" spans="2:13" ht="60" x14ac:dyDescent="0.25">
      <c r="B71" s="36">
        <v>31</v>
      </c>
      <c r="C71" s="37" t="s">
        <v>585</v>
      </c>
      <c r="D71" s="890"/>
      <c r="E71" s="889"/>
      <c r="M71" s="145"/>
    </row>
    <row r="72" spans="2:13" ht="60" x14ac:dyDescent="0.25">
      <c r="B72" s="36" t="s">
        <v>586</v>
      </c>
      <c r="C72" s="37" t="s">
        <v>587</v>
      </c>
      <c r="D72" s="890"/>
      <c r="E72" s="889"/>
      <c r="M72" s="145"/>
    </row>
  </sheetData>
  <mergeCells count="11">
    <mergeCell ref="B66:E66"/>
    <mergeCell ref="D4:E4"/>
    <mergeCell ref="B5:C6"/>
    <mergeCell ref="B7:E7"/>
    <mergeCell ref="B15:E15"/>
    <mergeCell ref="B27:E27"/>
    <mergeCell ref="B35:E35"/>
    <mergeCell ref="B40:E40"/>
    <mergeCell ref="B52:E52"/>
    <mergeCell ref="B55:E55"/>
    <mergeCell ref="B64:E64"/>
  </mergeCells>
  <pageMargins left="0.70866141732283472" right="0.70866141732283472" top="0.74803149606299213" bottom="0.74803149606299213" header="0.31496062992125984" footer="0.31496062992125984"/>
  <pageSetup paperSize="9" fitToHeight="0" orientation="landscape" verticalDpi="1200" r:id="rId1"/>
  <headerFooter>
    <oddHeader>&amp;CCS 
Příloha XI</oddHeader>
    <oddFooter>&amp;C1</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F18F6-792E-4FB7-B0CC-727C523D2B21}">
  <dimension ref="B2:D17"/>
  <sheetViews>
    <sheetView showGridLines="0" topLeftCell="A2" zoomScaleNormal="100" workbookViewId="0">
      <selection activeCell="G16" sqref="G16"/>
    </sheetView>
  </sheetViews>
  <sheetFormatPr defaultColWidth="9.140625" defaultRowHeight="15" x14ac:dyDescent="0.25"/>
  <cols>
    <col min="3" max="3" width="51.42578125" customWidth="1"/>
    <col min="4" max="4" width="34.85546875" customWidth="1"/>
  </cols>
  <sheetData>
    <row r="2" spans="2:4" ht="18.75" customHeight="1" x14ac:dyDescent="0.25">
      <c r="B2" s="1249" t="s">
        <v>483</v>
      </c>
      <c r="C2" s="1249"/>
      <c r="D2" s="1249"/>
    </row>
    <row r="3" spans="2:4" x14ac:dyDescent="0.25">
      <c r="B3" s="1249"/>
      <c r="C3" s="1249"/>
      <c r="D3" s="1249"/>
    </row>
    <row r="4" spans="2:4" x14ac:dyDescent="0.25">
      <c r="D4" s="779" t="s">
        <v>6</v>
      </c>
    </row>
    <row r="5" spans="2:4" x14ac:dyDescent="0.25">
      <c r="B5" s="175"/>
      <c r="C5" s="175"/>
      <c r="D5" s="147" t="s">
        <v>503</v>
      </c>
    </row>
    <row r="6" spans="2:4" ht="30" x14ac:dyDescent="0.25">
      <c r="B6" s="148" t="s">
        <v>588</v>
      </c>
      <c r="C6" s="148" t="s">
        <v>589</v>
      </c>
      <c r="D6" s="881"/>
    </row>
    <row r="7" spans="2:4" x14ac:dyDescent="0.25">
      <c r="B7" s="777" t="s">
        <v>590</v>
      </c>
      <c r="C7" s="149" t="s">
        <v>591</v>
      </c>
      <c r="D7" s="880">
        <v>613864.34441999998</v>
      </c>
    </row>
    <row r="8" spans="2:4" x14ac:dyDescent="0.25">
      <c r="B8" s="777" t="s">
        <v>592</v>
      </c>
      <c r="C8" s="149" t="s">
        <v>593</v>
      </c>
      <c r="D8" s="881"/>
    </row>
    <row r="9" spans="2:4" x14ac:dyDescent="0.25">
      <c r="B9" s="777" t="s">
        <v>594</v>
      </c>
      <c r="C9" s="149" t="s">
        <v>595</v>
      </c>
      <c r="D9" s="880"/>
    </row>
    <row r="10" spans="2:4" ht="30" x14ac:dyDescent="0.25">
      <c r="B10" s="777" t="s">
        <v>596</v>
      </c>
      <c r="C10" s="149" t="s">
        <v>597</v>
      </c>
      <c r="D10" s="880">
        <v>44522975.564489998</v>
      </c>
    </row>
    <row r="11" spans="2:4" ht="60" x14ac:dyDescent="0.25">
      <c r="B11" s="777" t="s">
        <v>598</v>
      </c>
      <c r="C11" s="150" t="s">
        <v>599</v>
      </c>
      <c r="D11" s="880"/>
    </row>
    <row r="12" spans="2:4" x14ac:dyDescent="0.25">
      <c r="B12" s="777" t="s">
        <v>600</v>
      </c>
      <c r="C12" s="149" t="s">
        <v>601</v>
      </c>
      <c r="D12" s="880">
        <v>4269325.4423400005</v>
      </c>
    </row>
    <row r="13" spans="2:4" x14ac:dyDescent="0.25">
      <c r="B13" s="777" t="s">
        <v>602</v>
      </c>
      <c r="C13" s="149" t="s">
        <v>603</v>
      </c>
      <c r="D13" s="880">
        <v>11885.227490000001</v>
      </c>
    </row>
    <row r="14" spans="2:4" x14ac:dyDescent="0.25">
      <c r="B14" s="777" t="s">
        <v>604</v>
      </c>
      <c r="C14" s="149" t="s">
        <v>605</v>
      </c>
      <c r="D14" s="880">
        <v>123474167.61475998</v>
      </c>
    </row>
    <row r="15" spans="2:4" x14ac:dyDescent="0.25">
      <c r="B15" s="777" t="s">
        <v>606</v>
      </c>
      <c r="C15" s="150" t="s">
        <v>607</v>
      </c>
      <c r="D15" s="880">
        <v>128628426.64501996</v>
      </c>
    </row>
    <row r="16" spans="2:4" x14ac:dyDescent="0.25">
      <c r="B16" s="777" t="s">
        <v>608</v>
      </c>
      <c r="C16" s="149" t="s">
        <v>609</v>
      </c>
      <c r="D16" s="880"/>
    </row>
    <row r="17" spans="2:4" ht="30" x14ac:dyDescent="0.25">
      <c r="B17" s="777" t="s">
        <v>610</v>
      </c>
      <c r="C17" s="149" t="s">
        <v>611</v>
      </c>
      <c r="D17" s="880">
        <v>4982438.5092599997</v>
      </c>
    </row>
  </sheetData>
  <mergeCells count="1">
    <mergeCell ref="B2:D3"/>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5" tint="0.79998168889431442"/>
  </sheetPr>
  <dimension ref="A1:D9"/>
  <sheetViews>
    <sheetView showGridLines="0" view="pageLayout" zoomScaleNormal="100" workbookViewId="0"/>
  </sheetViews>
  <sheetFormatPr defaultColWidth="9.140625" defaultRowHeight="15" x14ac:dyDescent="0.25"/>
  <cols>
    <col min="1" max="2" width="9.140625" style="1"/>
    <col min="3" max="3" width="55.85546875" style="1" customWidth="1"/>
    <col min="4" max="4" width="15.5703125" style="1" customWidth="1"/>
    <col min="5" max="16384" width="9.140625" style="1"/>
  </cols>
  <sheetData>
    <row r="1" spans="1:4" x14ac:dyDescent="0.25">
      <c r="A1" s="151"/>
    </row>
    <row r="2" spans="1:4" ht="18.75" x14ac:dyDescent="0.25">
      <c r="B2" s="152" t="s">
        <v>484</v>
      </c>
    </row>
    <row r="3" spans="1:4" x14ac:dyDescent="0.25">
      <c r="B3"/>
    </row>
    <row r="4" spans="1:4" x14ac:dyDescent="0.25">
      <c r="B4"/>
    </row>
    <row r="6" spans="1:4" x14ac:dyDescent="0.25">
      <c r="A6" s="23"/>
      <c r="B6" s="19"/>
      <c r="C6" s="1250"/>
      <c r="D6" s="153" t="s">
        <v>6</v>
      </c>
    </row>
    <row r="7" spans="1:4" ht="30" x14ac:dyDescent="0.25">
      <c r="B7" s="154" t="s">
        <v>122</v>
      </c>
      <c r="C7" s="1250"/>
      <c r="D7" s="139" t="s">
        <v>114</v>
      </c>
    </row>
    <row r="8" spans="1:4" x14ac:dyDescent="0.25">
      <c r="B8" s="14" t="s">
        <v>116</v>
      </c>
      <c r="C8" s="155" t="s">
        <v>612</v>
      </c>
      <c r="D8" s="132"/>
    </row>
    <row r="9" spans="1:4" ht="34.5" customHeight="1" x14ac:dyDescent="0.25">
      <c r="B9" s="14" t="s">
        <v>119</v>
      </c>
      <c r="C9" s="139" t="s">
        <v>613</v>
      </c>
      <c r="D9" s="132"/>
    </row>
  </sheetData>
  <mergeCells count="1">
    <mergeCell ref="C6:C7"/>
  </mergeCells>
  <pageMargins left="0.70866141732283472" right="0.70866141732283472" top="0.74803149606299213" bottom="0.74803149606299213" header="0.31496062992125984" footer="0.31496062992125984"/>
  <pageSetup paperSize="9" orientation="landscape" verticalDpi="1200" r:id="rId1"/>
  <headerFooter>
    <oddHeader>&amp;CCS 
Příloha XI</oddHeader>
    <oddFooter>&amp;C1</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pageSetUpPr fitToPage="1"/>
  </sheetPr>
  <dimension ref="B2:L14"/>
  <sheetViews>
    <sheetView showGridLines="0" zoomScaleNormal="100" workbookViewId="0"/>
  </sheetViews>
  <sheetFormatPr defaultRowHeight="15" x14ac:dyDescent="0.25"/>
  <cols>
    <col min="12" max="12" width="19.140625" customWidth="1"/>
  </cols>
  <sheetData>
    <row r="2" spans="2:12" x14ac:dyDescent="0.25">
      <c r="B2" t="s">
        <v>1859</v>
      </c>
    </row>
    <row r="3" spans="2:12" x14ac:dyDescent="0.25">
      <c r="B3" t="s">
        <v>1860</v>
      </c>
    </row>
    <row r="5" spans="2:12" x14ac:dyDescent="0.25">
      <c r="B5" s="1145" t="s">
        <v>614</v>
      </c>
      <c r="C5" s="1146"/>
      <c r="D5" s="1146"/>
      <c r="E5" s="1146"/>
      <c r="F5" s="1146"/>
      <c r="G5" s="1146"/>
      <c r="H5" s="1146"/>
      <c r="I5" s="1146"/>
      <c r="J5" s="1146"/>
      <c r="K5" s="1146"/>
      <c r="L5" s="1147"/>
    </row>
    <row r="6" spans="2:12" x14ac:dyDescent="0.25">
      <c r="B6" s="1148" t="s">
        <v>615</v>
      </c>
      <c r="C6" s="1144"/>
      <c r="D6" s="1144"/>
      <c r="E6" s="1144"/>
      <c r="F6" s="1144"/>
      <c r="G6" s="1144"/>
      <c r="H6" s="1144"/>
      <c r="I6" s="1144"/>
      <c r="J6" s="1144"/>
      <c r="K6" s="1144"/>
      <c r="L6" s="1149"/>
    </row>
    <row r="7" spans="2:12" ht="22.5" customHeight="1" x14ac:dyDescent="0.25">
      <c r="B7" s="1148" t="s">
        <v>616</v>
      </c>
      <c r="C7" s="1144"/>
      <c r="D7" s="1144"/>
      <c r="E7" s="1144"/>
      <c r="F7" s="1144"/>
      <c r="G7" s="1144"/>
      <c r="H7" s="1144"/>
      <c r="I7" s="1144"/>
      <c r="J7" s="1144"/>
      <c r="K7" s="1144"/>
      <c r="L7" s="1149"/>
    </row>
    <row r="8" spans="2:12" x14ac:dyDescent="0.25">
      <c r="B8" s="1150" t="s">
        <v>617</v>
      </c>
      <c r="C8" s="1151"/>
      <c r="D8" s="1151"/>
      <c r="E8" s="1151"/>
      <c r="F8" s="1151"/>
      <c r="G8" s="1151"/>
      <c r="H8" s="1151"/>
      <c r="I8" s="1151"/>
      <c r="J8" s="1151"/>
      <c r="K8" s="1151"/>
      <c r="L8" s="1152"/>
    </row>
    <row r="9" spans="2:12" ht="22.5" customHeight="1" x14ac:dyDescent="0.25"/>
    <row r="10" spans="2:12" ht="22.5" customHeight="1" x14ac:dyDescent="0.25">
      <c r="B10" s="1143"/>
      <c r="C10" s="1143"/>
      <c r="D10" s="1143"/>
      <c r="E10" s="1143"/>
      <c r="F10" s="1143"/>
      <c r="G10" s="1143"/>
      <c r="H10" s="1143"/>
      <c r="I10" s="1143"/>
      <c r="J10" s="1143"/>
      <c r="K10" s="1143"/>
      <c r="L10" s="1143"/>
    </row>
    <row r="11" spans="2:12" ht="22.5" customHeight="1" x14ac:dyDescent="0.25">
      <c r="B11" s="1144"/>
      <c r="C11" s="1144"/>
      <c r="D11" s="1144"/>
      <c r="E11" s="1144"/>
      <c r="F11" s="1144"/>
      <c r="G11" s="1144"/>
      <c r="H11" s="1144"/>
      <c r="I11" s="1144"/>
      <c r="J11" s="1144"/>
      <c r="K11" s="1144"/>
      <c r="L11" s="1144"/>
    </row>
    <row r="12" spans="2:12" ht="22.5" customHeight="1" x14ac:dyDescent="0.25">
      <c r="B12" s="1143"/>
      <c r="C12" s="1143"/>
      <c r="D12" s="1143"/>
      <c r="E12" s="1143"/>
      <c r="F12" s="1143"/>
      <c r="G12" s="1143"/>
      <c r="H12" s="1143"/>
      <c r="I12" s="1143"/>
      <c r="J12" s="1143"/>
      <c r="K12" s="1143"/>
      <c r="L12" s="1143"/>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LIQA'!A1" display="Table EU LIQA - Liquidity risk management " xr:uid="{00000000-0004-0000-1E00-000000000000}"/>
    <hyperlink ref="B6:L6" location="'EU LIQ1'!A1" display="Templates EU LIQ1 - Quantitative information of LCR" xr:uid="{00000000-0004-0000-1E00-000001000000}"/>
    <hyperlink ref="B7:L7" location="'EU LIQB'!A1" display="Table EU LIQB  on qualitative information on LCR, which complements template EU LIQ1." xr:uid="{00000000-0004-0000-1E00-000002000000}"/>
    <hyperlink ref="B8:L8" location="'EU LIQ2'!A1" display="Template EU LIQ2: Net Stable Funding Ratio " xr:uid="{00000000-0004-0000-1E00-000003000000}"/>
  </hyperlinks>
  <pageMargins left="0.70866141732283472" right="0.70866141732283472" top="0.74803149606299213" bottom="0.74803149606299213" header="0.31496062992125984" footer="0.31496062992125984"/>
  <pageSetup paperSize="9" orientation="landscape" verticalDpi="1200" r:id="rId1"/>
  <headerFooter>
    <oddHeader>&amp;CEU Příloha XIII</oddHeader>
    <oddFooter>&amp;C1</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tint="0.79998168889431442"/>
    <pageSetUpPr fitToPage="1"/>
  </sheetPr>
  <dimension ref="B2:D23"/>
  <sheetViews>
    <sheetView showGridLines="0" view="pageLayout" zoomScaleNormal="100" workbookViewId="0"/>
  </sheetViews>
  <sheetFormatPr defaultColWidth="9.140625" defaultRowHeight="15" x14ac:dyDescent="0.25"/>
  <cols>
    <col min="1" max="1" width="6.5703125" style="1" customWidth="1"/>
    <col min="2" max="2" width="9.140625" style="1"/>
    <col min="3" max="3" width="85.5703125" style="1" customWidth="1"/>
    <col min="4" max="4" width="28" style="1" customWidth="1"/>
    <col min="5" max="16384" width="9.140625" style="1"/>
  </cols>
  <sheetData>
    <row r="2" spans="2:4" ht="18.75" x14ac:dyDescent="0.25">
      <c r="B2" s="156" t="s">
        <v>614</v>
      </c>
    </row>
    <row r="3" spans="2:4" ht="15.75" x14ac:dyDescent="0.25">
      <c r="B3" s="157" t="s">
        <v>618</v>
      </c>
    </row>
    <row r="4" spans="2:4" x14ac:dyDescent="0.25">
      <c r="D4" s="135"/>
    </row>
    <row r="5" spans="2:4" x14ac:dyDescent="0.25">
      <c r="B5" s="26" t="s">
        <v>122</v>
      </c>
      <c r="C5" s="1182" t="s">
        <v>129</v>
      </c>
      <c r="D5" s="1182"/>
    </row>
    <row r="6" spans="2:4" ht="31.5" x14ac:dyDescent="0.25">
      <c r="B6" s="26" t="s">
        <v>116</v>
      </c>
      <c r="C6" s="158" t="s">
        <v>619</v>
      </c>
      <c r="D6" s="158"/>
    </row>
    <row r="7" spans="2:4" ht="15.75" x14ac:dyDescent="0.25">
      <c r="B7" s="26" t="s">
        <v>119</v>
      </c>
      <c r="C7" s="158" t="s">
        <v>620</v>
      </c>
      <c r="D7" s="158"/>
    </row>
    <row r="8" spans="2:4" ht="15.75" x14ac:dyDescent="0.25">
      <c r="B8" s="36" t="s">
        <v>154</v>
      </c>
      <c r="C8" s="158" t="s">
        <v>621</v>
      </c>
      <c r="D8" s="158"/>
    </row>
    <row r="9" spans="2:4" ht="15.75" x14ac:dyDescent="0.25">
      <c r="B9" s="26" t="s">
        <v>139</v>
      </c>
      <c r="C9" s="158" t="s">
        <v>622</v>
      </c>
      <c r="D9" s="158"/>
    </row>
    <row r="10" spans="2:4" ht="31.5" x14ac:dyDescent="0.25">
      <c r="B10" s="36" t="s">
        <v>141</v>
      </c>
      <c r="C10" s="158" t="s">
        <v>623</v>
      </c>
      <c r="D10" s="158"/>
    </row>
    <row r="11" spans="2:4" ht="15.75" x14ac:dyDescent="0.25">
      <c r="B11" s="26" t="s">
        <v>144</v>
      </c>
      <c r="C11" s="158" t="s">
        <v>624</v>
      </c>
      <c r="D11" s="158"/>
    </row>
    <row r="12" spans="2:4" ht="15.75" x14ac:dyDescent="0.25">
      <c r="B12" s="26" t="s">
        <v>147</v>
      </c>
      <c r="C12" s="158" t="s">
        <v>625</v>
      </c>
      <c r="D12" s="158"/>
    </row>
    <row r="13" spans="2:4" ht="47.25" x14ac:dyDescent="0.25">
      <c r="B13" s="26" t="s">
        <v>263</v>
      </c>
      <c r="C13" s="158" t="s">
        <v>626</v>
      </c>
      <c r="D13" s="158"/>
    </row>
    <row r="14" spans="2:4" ht="126" x14ac:dyDescent="0.25">
      <c r="B14" s="1182" t="s">
        <v>312</v>
      </c>
      <c r="C14" s="159" t="s">
        <v>627</v>
      </c>
      <c r="D14" s="1251"/>
    </row>
    <row r="15" spans="2:4" ht="31.5" x14ac:dyDescent="0.25">
      <c r="B15" s="1182"/>
      <c r="C15" s="160" t="s">
        <v>628</v>
      </c>
      <c r="D15" s="1251"/>
    </row>
    <row r="16" spans="2:4" ht="47.25" x14ac:dyDescent="0.25">
      <c r="B16" s="1182"/>
      <c r="C16" s="160" t="s">
        <v>629</v>
      </c>
      <c r="D16" s="1251"/>
    </row>
    <row r="17" spans="2:4" ht="47.25" x14ac:dyDescent="0.25">
      <c r="B17" s="1182"/>
      <c r="C17" s="160" t="s">
        <v>630</v>
      </c>
      <c r="D17" s="1251"/>
    </row>
    <row r="18" spans="2:4" ht="31.5" x14ac:dyDescent="0.25">
      <c r="B18" s="1182"/>
      <c r="C18" s="160" t="s">
        <v>631</v>
      </c>
      <c r="D18" s="1251"/>
    </row>
    <row r="19" spans="2:4" x14ac:dyDescent="0.25">
      <c r="B19" s="122"/>
    </row>
    <row r="20" spans="2:4" x14ac:dyDescent="0.25">
      <c r="B20" s="161"/>
    </row>
    <row r="21" spans="2:4" x14ac:dyDescent="0.25">
      <c r="B21" s="161"/>
    </row>
    <row r="22" spans="2:4" x14ac:dyDescent="0.25">
      <c r="B22" s="122"/>
    </row>
    <row r="23" spans="2:4" x14ac:dyDescent="0.25">
      <c r="B23" s="122"/>
    </row>
  </sheetData>
  <mergeCells count="3">
    <mergeCell ref="C5:D5"/>
    <mergeCell ref="B14:B18"/>
    <mergeCell ref="D14:D18"/>
  </mergeCells>
  <pageMargins left="0.70866141732283472" right="0.70866141732283472" top="0.74803149606299213" bottom="0.74803149606299213" header="0.31496062992125984" footer="0.31496062992125984"/>
  <pageSetup paperSize="9" scale="90" orientation="landscape" r:id="rId1"/>
  <headerFooter>
    <oddHeader>&amp;CCS
Příloha XIII</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0DE81-B8EC-4493-AFD7-3DB24441456A}">
  <dimension ref="A2:K48"/>
  <sheetViews>
    <sheetView topLeftCell="B1" workbookViewId="0">
      <pane xSplit="2" ySplit="8" topLeftCell="D9" activePane="bottomRight" state="frozen"/>
      <selection activeCell="B1" sqref="B1"/>
      <selection pane="topRight" activeCell="D1" sqref="D1"/>
      <selection pane="bottomLeft" activeCell="B9" sqref="B9"/>
      <selection pane="bottomRight" activeCell="F4" sqref="F4"/>
    </sheetView>
  </sheetViews>
  <sheetFormatPr defaultColWidth="8.85546875" defaultRowHeight="15" x14ac:dyDescent="0.25"/>
  <cols>
    <col min="1" max="2" width="8.85546875" style="1031"/>
    <col min="3" max="3" width="21.28515625" style="1031" customWidth="1"/>
    <col min="4" max="13" width="16.42578125" style="1031" customWidth="1"/>
    <col min="14" max="16384" width="8.85546875" style="1031"/>
  </cols>
  <sheetData>
    <row r="2" spans="1:11" ht="18.75" x14ac:dyDescent="0.25">
      <c r="B2" s="1054" t="s">
        <v>615</v>
      </c>
    </row>
    <row r="3" spans="1:11" ht="15.75" x14ac:dyDescent="0.25">
      <c r="A3" s="1053"/>
    </row>
    <row r="4" spans="1:11" ht="45" x14ac:dyDescent="0.25">
      <c r="A4" s="1053"/>
      <c r="C4" s="1040" t="s">
        <v>632</v>
      </c>
    </row>
    <row r="5" spans="1:11" ht="15.75" x14ac:dyDescent="0.25">
      <c r="A5" s="1053"/>
      <c r="C5" s="1052"/>
    </row>
    <row r="6" spans="1:11" x14ac:dyDescent="0.25">
      <c r="B6" s="1051"/>
      <c r="D6" s="1050" t="s">
        <v>6</v>
      </c>
      <c r="E6" s="1050" t="s">
        <v>7</v>
      </c>
      <c r="F6" s="1050" t="s">
        <v>8</v>
      </c>
      <c r="G6" s="1050" t="s">
        <v>43</v>
      </c>
      <c r="H6" s="1050" t="s">
        <v>44</v>
      </c>
      <c r="I6" s="1050" t="s">
        <v>166</v>
      </c>
      <c r="J6" s="1050" t="s">
        <v>167</v>
      </c>
      <c r="K6" s="1050" t="s">
        <v>201</v>
      </c>
    </row>
    <row r="7" spans="1:11" x14ac:dyDescent="0.25">
      <c r="D7" s="1255" t="s">
        <v>633</v>
      </c>
      <c r="E7" s="1255"/>
      <c r="F7" s="1255"/>
      <c r="G7" s="1255"/>
      <c r="H7" s="1265" t="s">
        <v>634</v>
      </c>
      <c r="I7" s="1266"/>
      <c r="J7" s="1266"/>
      <c r="K7" s="1267"/>
    </row>
    <row r="8" spans="1:11" ht="30" x14ac:dyDescent="0.25">
      <c r="B8" s="1048" t="s">
        <v>635</v>
      </c>
      <c r="C8" s="1040" t="s">
        <v>636</v>
      </c>
      <c r="D8" s="1049">
        <v>44377</v>
      </c>
      <c r="E8" s="1049">
        <v>44286</v>
      </c>
      <c r="F8" s="1049">
        <v>44196</v>
      </c>
      <c r="G8" s="1049">
        <v>44104</v>
      </c>
      <c r="H8" s="1049">
        <v>44377</v>
      </c>
      <c r="I8" s="1049">
        <v>44286</v>
      </c>
      <c r="J8" s="1049">
        <v>44196</v>
      </c>
      <c r="K8" s="1049">
        <v>44104</v>
      </c>
    </row>
    <row r="9" spans="1:11" ht="45" x14ac:dyDescent="0.25">
      <c r="B9" s="1048" t="s">
        <v>637</v>
      </c>
      <c r="C9" s="1040" t="s">
        <v>638</v>
      </c>
      <c r="D9" s="1047"/>
      <c r="E9" s="1047"/>
      <c r="F9" s="1047"/>
      <c r="G9" s="1047"/>
      <c r="H9" s="1047"/>
      <c r="I9" s="1047"/>
      <c r="J9" s="1047"/>
      <c r="K9" s="1047"/>
    </row>
    <row r="10" spans="1:11" x14ac:dyDescent="0.25">
      <c r="B10" s="1268" t="s">
        <v>639</v>
      </c>
      <c r="C10" s="1269"/>
      <c r="D10" s="1269"/>
      <c r="E10" s="1269"/>
      <c r="F10" s="1269"/>
      <c r="G10" s="1269"/>
      <c r="H10" s="1269"/>
      <c r="I10" s="1269"/>
      <c r="J10" s="1269"/>
      <c r="K10" s="1270"/>
    </row>
    <row r="11" spans="1:11" ht="30" x14ac:dyDescent="0.25">
      <c r="B11" s="1041">
        <v>1</v>
      </c>
      <c r="C11" s="1040" t="s">
        <v>640</v>
      </c>
      <c r="D11" s="1262"/>
      <c r="E11" s="1262"/>
      <c r="F11" s="1262"/>
      <c r="G11" s="1262"/>
      <c r="H11" s="1038">
        <v>218755516.47229999</v>
      </c>
      <c r="I11" s="1038">
        <v>155400583.82618999</v>
      </c>
      <c r="J11" s="1038">
        <v>126063589.03626999</v>
      </c>
      <c r="K11" s="1038">
        <v>127462471.96707001</v>
      </c>
    </row>
    <row r="12" spans="1:11" x14ac:dyDescent="0.25">
      <c r="B12" s="1268" t="s">
        <v>641</v>
      </c>
      <c r="C12" s="1269"/>
      <c r="D12" s="1269"/>
      <c r="E12" s="1269"/>
      <c r="F12" s="1269"/>
      <c r="G12" s="1269"/>
      <c r="H12" s="1269"/>
      <c r="I12" s="1269"/>
      <c r="J12" s="1269"/>
      <c r="K12" s="1270"/>
    </row>
    <row r="13" spans="1:11" ht="60" x14ac:dyDescent="0.25">
      <c r="B13" s="1041">
        <v>2</v>
      </c>
      <c r="C13" s="1040" t="s">
        <v>642</v>
      </c>
      <c r="D13" s="1038">
        <v>292492805.42769992</v>
      </c>
      <c r="E13" s="1038">
        <v>239171069.17222002</v>
      </c>
      <c r="F13" s="1038">
        <v>226595080.27561003</v>
      </c>
      <c r="G13" s="1038">
        <v>218976133.33852002</v>
      </c>
      <c r="H13" s="1038">
        <v>24263913.515145998</v>
      </c>
      <c r="I13" s="1038">
        <v>20064896.656484999</v>
      </c>
      <c r="J13" s="1038">
        <v>19091586.342931498</v>
      </c>
      <c r="K13" s="1038">
        <v>18426264.967143502</v>
      </c>
    </row>
    <row r="14" spans="1:11" x14ac:dyDescent="0.25">
      <c r="B14" s="1041">
        <v>3</v>
      </c>
      <c r="C14" s="1045" t="s">
        <v>643</v>
      </c>
      <c r="D14" s="1038">
        <v>162605194.83234</v>
      </c>
      <c r="E14" s="1038">
        <v>140064963.67242998</v>
      </c>
      <c r="F14" s="1038">
        <v>132173142.97458</v>
      </c>
      <c r="G14" s="1038">
        <v>127445320.48871</v>
      </c>
      <c r="H14" s="1038">
        <v>8130259.7416170007</v>
      </c>
      <c r="I14" s="1038">
        <v>7003248.1836214997</v>
      </c>
      <c r="J14" s="1038">
        <v>6608657.1487290002</v>
      </c>
      <c r="K14" s="1038">
        <v>6372266.0244355015</v>
      </c>
    </row>
    <row r="15" spans="1:11" x14ac:dyDescent="0.25">
      <c r="B15" s="1041">
        <v>4</v>
      </c>
      <c r="C15" s="1045" t="s">
        <v>644</v>
      </c>
      <c r="D15" s="1038">
        <v>59359801.291859999</v>
      </c>
      <c r="E15" s="1038">
        <v>58349922.443810008</v>
      </c>
      <c r="F15" s="1038">
        <v>55874069.631919995</v>
      </c>
      <c r="G15" s="1038">
        <v>53404028.806639999</v>
      </c>
      <c r="H15" s="1038">
        <v>9092649.4679509997</v>
      </c>
      <c r="I15" s="1038">
        <v>8969739.5506005008</v>
      </c>
      <c r="J15" s="1038">
        <v>8619840.2370004989</v>
      </c>
      <c r="K15" s="1038">
        <v>8257009.2144369995</v>
      </c>
    </row>
    <row r="16" spans="1:11" ht="45" x14ac:dyDescent="0.25">
      <c r="B16" s="1041">
        <v>5</v>
      </c>
      <c r="C16" s="1040" t="s">
        <v>645</v>
      </c>
      <c r="D16" s="1038">
        <v>132551916.18649</v>
      </c>
      <c r="E16" s="1038">
        <v>123377560.84531002</v>
      </c>
      <c r="F16" s="1038">
        <v>111048151.28147</v>
      </c>
      <c r="G16" s="1038">
        <v>118928119.44427</v>
      </c>
      <c r="H16" s="1038">
        <v>59318278.174383</v>
      </c>
      <c r="I16" s="1038">
        <v>51676709.705084011</v>
      </c>
      <c r="J16" s="1038">
        <v>44016520.912424006</v>
      </c>
      <c r="K16" s="1038">
        <v>56731874.899154998</v>
      </c>
    </row>
    <row r="17" spans="2:11" ht="60" x14ac:dyDescent="0.25">
      <c r="B17" s="1041">
        <v>6</v>
      </c>
      <c r="C17" s="1045" t="s">
        <v>646</v>
      </c>
      <c r="D17" s="1038">
        <v>28811820.168499999</v>
      </c>
      <c r="E17" s="1038">
        <v>26685718.36688</v>
      </c>
      <c r="F17" s="1038">
        <v>29628389.457959998</v>
      </c>
      <c r="G17" s="1038">
        <v>25268114.770540003</v>
      </c>
      <c r="H17" s="1038">
        <v>7202955.0421249997</v>
      </c>
      <c r="I17" s="1038">
        <v>6671429.5917199999</v>
      </c>
      <c r="J17" s="1038">
        <v>7407097.3644899996</v>
      </c>
      <c r="K17" s="1038">
        <v>6317028.6926350007</v>
      </c>
    </row>
    <row r="18" spans="2:11" ht="30" x14ac:dyDescent="0.25">
      <c r="B18" s="1041">
        <v>7</v>
      </c>
      <c r="C18" s="1045" t="s">
        <v>647</v>
      </c>
      <c r="D18" s="1038">
        <v>103740096.01799001</v>
      </c>
      <c r="E18" s="1038">
        <v>96691842.478430003</v>
      </c>
      <c r="F18" s="1038">
        <v>81419761.823510006</v>
      </c>
      <c r="G18" s="1038">
        <v>93660004.673730001</v>
      </c>
      <c r="H18" s="1038">
        <v>52115323.132258005</v>
      </c>
      <c r="I18" s="1038">
        <v>45005280.113364004</v>
      </c>
      <c r="J18" s="1038">
        <v>36609423.547934003</v>
      </c>
      <c r="K18" s="1038">
        <v>50414846.206520006</v>
      </c>
    </row>
    <row r="19" spans="2:11" x14ac:dyDescent="0.25">
      <c r="B19" s="1041">
        <v>8</v>
      </c>
      <c r="C19" s="1045" t="s">
        <v>648</v>
      </c>
      <c r="D19" s="1038">
        <v>0</v>
      </c>
      <c r="E19" s="1038">
        <v>0</v>
      </c>
      <c r="F19" s="1038">
        <v>0</v>
      </c>
      <c r="G19" s="1038">
        <v>0</v>
      </c>
      <c r="H19" s="1038"/>
      <c r="I19" s="1038"/>
      <c r="J19" s="1038"/>
      <c r="K19" s="1038"/>
    </row>
    <row r="20" spans="2:11" ht="45" x14ac:dyDescent="0.25">
      <c r="B20" s="1041">
        <v>9</v>
      </c>
      <c r="C20" s="1045" t="s">
        <v>649</v>
      </c>
      <c r="D20" s="1264"/>
      <c r="E20" s="1264"/>
      <c r="F20" s="1264"/>
      <c r="G20" s="1264"/>
      <c r="H20" s="1046"/>
      <c r="I20" s="1046"/>
      <c r="J20" s="1046"/>
      <c r="K20" s="1046"/>
    </row>
    <row r="21" spans="2:11" x14ac:dyDescent="0.25">
      <c r="B21" s="1041">
        <v>10</v>
      </c>
      <c r="C21" s="1040" t="s">
        <v>650</v>
      </c>
      <c r="D21" s="1038">
        <f>+D22+D23+D24</f>
        <v>46778624.534610003</v>
      </c>
      <c r="E21" s="1038">
        <f>+E22+E23+E24</f>
        <v>41085538.859820001</v>
      </c>
      <c r="F21" s="1038">
        <f>+F22+F23+F24</f>
        <v>39156683.845179997</v>
      </c>
      <c r="G21" s="1038">
        <f>+G22+G23+G24</f>
        <v>32824607.627460003</v>
      </c>
      <c r="H21" s="1038">
        <v>1916168.897056679</v>
      </c>
      <c r="I21" s="1038">
        <v>1694955.3681600001</v>
      </c>
      <c r="J21" s="1038">
        <v>2025884.11418</v>
      </c>
      <c r="K21" s="1038">
        <v>1705268.1945999998</v>
      </c>
    </row>
    <row r="22" spans="2:11" ht="60" x14ac:dyDescent="0.25">
      <c r="B22" s="1041">
        <v>11</v>
      </c>
      <c r="C22" s="1045" t="s">
        <v>651</v>
      </c>
      <c r="D22" s="1038">
        <v>1916168.8970599999</v>
      </c>
      <c r="E22" s="1038">
        <v>1694955.3681600001</v>
      </c>
      <c r="F22" s="1038">
        <v>2025884.11418</v>
      </c>
      <c r="G22" s="1038">
        <v>1705268.1945999998</v>
      </c>
      <c r="H22" s="1038">
        <v>1916168.8970599999</v>
      </c>
      <c r="I22" s="1038">
        <v>1694955.3681600001</v>
      </c>
      <c r="J22" s="1038">
        <v>2025884.11418</v>
      </c>
      <c r="K22" s="1038">
        <v>1705268.1945999998</v>
      </c>
    </row>
    <row r="23" spans="2:11" ht="45" x14ac:dyDescent="0.25">
      <c r="B23" s="1041">
        <v>12</v>
      </c>
      <c r="C23" s="1045" t="s">
        <v>652</v>
      </c>
      <c r="D23" s="1038">
        <v>0</v>
      </c>
      <c r="E23" s="1038">
        <v>0</v>
      </c>
      <c r="F23" s="1038">
        <v>0</v>
      </c>
      <c r="G23" s="1038">
        <v>0</v>
      </c>
      <c r="H23" s="1038">
        <v>0</v>
      </c>
      <c r="I23" s="1038">
        <v>0</v>
      </c>
      <c r="J23" s="1038">
        <v>0</v>
      </c>
      <c r="K23" s="1038">
        <v>0</v>
      </c>
    </row>
    <row r="24" spans="2:11" ht="30" x14ac:dyDescent="0.25">
      <c r="B24" s="1041">
        <v>13</v>
      </c>
      <c r="C24" s="1045" t="s">
        <v>653</v>
      </c>
      <c r="D24" s="1038">
        <v>44862455.637550004</v>
      </c>
      <c r="E24" s="1038">
        <v>39390583.491659999</v>
      </c>
      <c r="F24" s="1038">
        <v>37130799.730999999</v>
      </c>
      <c r="G24" s="1038">
        <v>31119339.432860002</v>
      </c>
      <c r="H24" s="1038">
        <v>3755781.9606595002</v>
      </c>
      <c r="I24" s="1038">
        <v>3362366.1674545002</v>
      </c>
      <c r="J24" s="1038">
        <v>3216126.0532524996</v>
      </c>
      <c r="K24" s="1038">
        <v>2739433.8572005001</v>
      </c>
    </row>
    <row r="25" spans="2:11" ht="30" x14ac:dyDescent="0.25">
      <c r="B25" s="1041">
        <v>14</v>
      </c>
      <c r="C25" s="1040" t="s">
        <v>654</v>
      </c>
      <c r="D25" s="1038">
        <v>560296.38</v>
      </c>
      <c r="E25" s="1038">
        <v>560296.38</v>
      </c>
      <c r="F25" s="1038">
        <v>542988.14</v>
      </c>
      <c r="G25" s="1038">
        <v>542988.14</v>
      </c>
      <c r="H25" s="1038">
        <v>0</v>
      </c>
      <c r="I25" s="1038">
        <v>0</v>
      </c>
      <c r="J25" s="1038">
        <v>0</v>
      </c>
      <c r="K25" s="1038">
        <v>0</v>
      </c>
    </row>
    <row r="26" spans="2:11" ht="30" x14ac:dyDescent="0.25">
      <c r="B26" s="1041">
        <v>15</v>
      </c>
      <c r="C26" s="1040" t="s">
        <v>655</v>
      </c>
      <c r="D26" s="1038">
        <v>85032026.443389997</v>
      </c>
      <c r="E26" s="1038">
        <v>86498447.326880008</v>
      </c>
      <c r="F26" s="1038">
        <v>88000283.760760009</v>
      </c>
      <c r="G26" s="1038">
        <v>84880796.99135001</v>
      </c>
      <c r="H26" s="1038">
        <v>0</v>
      </c>
      <c r="I26" s="1038">
        <v>0</v>
      </c>
      <c r="J26" s="1038">
        <v>0</v>
      </c>
      <c r="K26" s="1038">
        <v>0</v>
      </c>
    </row>
    <row r="27" spans="2:11" ht="30" x14ac:dyDescent="0.25">
      <c r="B27" s="1041">
        <v>16</v>
      </c>
      <c r="C27" s="1040" t="s">
        <v>656</v>
      </c>
      <c r="D27" s="1262"/>
      <c r="E27" s="1262"/>
      <c r="F27" s="1262"/>
      <c r="G27" s="1262"/>
      <c r="H27" s="1044">
        <v>85152116.284342498</v>
      </c>
      <c r="I27" s="1044">
        <v>76639831.958393514</v>
      </c>
      <c r="J27" s="1044">
        <v>65491582.750360005</v>
      </c>
      <c r="K27" s="1044">
        <v>78431985.184633017</v>
      </c>
    </row>
    <row r="28" spans="2:11" x14ac:dyDescent="0.25">
      <c r="B28" s="1263" t="s">
        <v>657</v>
      </c>
      <c r="C28" s="1263"/>
      <c r="D28" s="1263"/>
      <c r="E28" s="1263"/>
      <c r="F28" s="1263"/>
      <c r="G28" s="1263"/>
      <c r="H28" s="1263"/>
      <c r="I28" s="1263"/>
      <c r="J28" s="1263"/>
      <c r="K28" s="1263"/>
    </row>
    <row r="29" spans="2:11" ht="45" x14ac:dyDescent="0.25">
      <c r="B29" s="1041">
        <v>17</v>
      </c>
      <c r="C29" s="1040" t="s">
        <v>658</v>
      </c>
      <c r="D29" s="1038">
        <v>190606359.86253998</v>
      </c>
      <c r="E29" s="1038">
        <v>134256401.91249001</v>
      </c>
      <c r="F29" s="1038">
        <v>98963282.071910009</v>
      </c>
      <c r="G29" s="1038">
        <v>97203766.784779996</v>
      </c>
      <c r="H29" s="1038">
        <v>1594609.86255</v>
      </c>
      <c r="I29" s="1038">
        <v>1250582.4680000001</v>
      </c>
      <c r="J29" s="1038">
        <v>260130.68299</v>
      </c>
      <c r="K29" s="1038">
        <v>679504.56253</v>
      </c>
    </row>
    <row r="30" spans="2:11" ht="30" x14ac:dyDescent="0.25">
      <c r="B30" s="1041">
        <v>18</v>
      </c>
      <c r="C30" s="1040" t="s">
        <v>659</v>
      </c>
      <c r="D30" s="1038">
        <v>14634084.880670002</v>
      </c>
      <c r="E30" s="1038">
        <v>14509496.17278</v>
      </c>
      <c r="F30" s="1038">
        <v>12454443.332820002</v>
      </c>
      <c r="G30" s="1038">
        <v>14233406.122860001</v>
      </c>
      <c r="H30" s="1038">
        <v>10100990.340935001</v>
      </c>
      <c r="I30" s="1038">
        <v>9003143.7641300019</v>
      </c>
      <c r="J30" s="1038">
        <v>7847796.11051</v>
      </c>
      <c r="K30" s="1038">
        <v>8940486.4837200008</v>
      </c>
    </row>
    <row r="31" spans="2:11" ht="30" x14ac:dyDescent="0.25">
      <c r="B31" s="1041">
        <v>19</v>
      </c>
      <c r="C31" s="1040" t="s">
        <v>660</v>
      </c>
      <c r="D31" s="1042">
        <v>58072.095840000002</v>
      </c>
      <c r="E31" s="1043">
        <v>334091.25468999997</v>
      </c>
      <c r="F31" s="1042">
        <v>46197.491270000006</v>
      </c>
      <c r="G31" s="1042">
        <v>387516.70581000001</v>
      </c>
      <c r="H31" s="1042">
        <v>58072.095840000002</v>
      </c>
      <c r="I31" s="1043">
        <v>334091.25468999997</v>
      </c>
      <c r="J31" s="1042">
        <v>46197.491270000006</v>
      </c>
      <c r="K31" s="1042">
        <v>387516.70581000001</v>
      </c>
    </row>
    <row r="32" spans="2:11" x14ac:dyDescent="0.25">
      <c r="B32" s="1255" t="s">
        <v>661</v>
      </c>
      <c r="C32" s="1261" t="s">
        <v>662</v>
      </c>
      <c r="D32" s="1262"/>
      <c r="E32" s="1262"/>
      <c r="F32" s="1262"/>
      <c r="G32" s="1262"/>
      <c r="H32" s="1253">
        <v>0</v>
      </c>
      <c r="I32" s="1257"/>
      <c r="J32" s="1254"/>
      <c r="K32" s="1254"/>
    </row>
    <row r="33" spans="2:11" x14ac:dyDescent="0.25">
      <c r="B33" s="1255"/>
      <c r="C33" s="1261"/>
      <c r="D33" s="1262"/>
      <c r="E33" s="1262"/>
      <c r="F33" s="1262"/>
      <c r="G33" s="1262"/>
      <c r="H33" s="1254"/>
      <c r="I33" s="1257"/>
      <c r="J33" s="1254"/>
      <c r="K33" s="1254"/>
    </row>
    <row r="34" spans="2:11" x14ac:dyDescent="0.25">
      <c r="B34" s="1255" t="s">
        <v>663</v>
      </c>
      <c r="C34" s="1261" t="s">
        <v>664</v>
      </c>
      <c r="D34" s="1262"/>
      <c r="E34" s="1262"/>
      <c r="F34" s="1262"/>
      <c r="G34" s="1262"/>
      <c r="H34" s="1253">
        <v>0</v>
      </c>
      <c r="I34" s="1257"/>
      <c r="J34" s="1254"/>
      <c r="K34" s="1254"/>
    </row>
    <row r="35" spans="2:11" x14ac:dyDescent="0.25">
      <c r="B35" s="1255"/>
      <c r="C35" s="1261"/>
      <c r="D35" s="1262"/>
      <c r="E35" s="1262"/>
      <c r="F35" s="1262"/>
      <c r="G35" s="1262"/>
      <c r="H35" s="1254"/>
      <c r="I35" s="1257"/>
      <c r="J35" s="1254"/>
      <c r="K35" s="1254"/>
    </row>
    <row r="36" spans="2:11" ht="30" x14ac:dyDescent="0.25">
      <c r="B36" s="1041">
        <v>20</v>
      </c>
      <c r="C36" s="1040" t="s">
        <v>665</v>
      </c>
      <c r="D36" s="1038">
        <f>(+D29+D30+D31)</f>
        <v>205298516.83904999</v>
      </c>
      <c r="E36" s="1038">
        <f>(+E29+E30+E31)</f>
        <v>149099989.33996001</v>
      </c>
      <c r="F36" s="1038">
        <f>(+F29+F30+F31)</f>
        <v>111463922.89600001</v>
      </c>
      <c r="G36" s="1038">
        <f>(+G29+G30+G31)</f>
        <v>111824689.61344999</v>
      </c>
      <c r="H36" s="1038">
        <f>(+H29+H30+H31)</f>
        <v>11753672.299325</v>
      </c>
      <c r="I36" s="1038">
        <f>+I29+I30</f>
        <v>10253726.232130002</v>
      </c>
      <c r="J36" s="1038">
        <f>(+J29+J30)</f>
        <v>8107926.7934999997</v>
      </c>
      <c r="K36" s="1038">
        <f>(+K29+K30)</f>
        <v>9619991.0462500006</v>
      </c>
    </row>
    <row r="37" spans="2:11" x14ac:dyDescent="0.25">
      <c r="B37" s="1255" t="s">
        <v>290</v>
      </c>
      <c r="C37" s="1256" t="s">
        <v>666</v>
      </c>
      <c r="D37" s="1253" t="s">
        <v>2144</v>
      </c>
      <c r="E37" s="1254"/>
      <c r="F37" s="1253" t="s">
        <v>2144</v>
      </c>
      <c r="G37" s="1253">
        <v>0</v>
      </c>
      <c r="H37" s="1253" t="s">
        <v>2144</v>
      </c>
      <c r="I37" s="1257"/>
      <c r="J37" s="1253" t="s">
        <v>2144</v>
      </c>
      <c r="K37" s="1253">
        <v>0</v>
      </c>
    </row>
    <row r="38" spans="2:11" x14ac:dyDescent="0.25">
      <c r="B38" s="1255"/>
      <c r="C38" s="1256"/>
      <c r="D38" s="1254"/>
      <c r="E38" s="1254"/>
      <c r="F38" s="1254"/>
      <c r="G38" s="1254"/>
      <c r="H38" s="1254"/>
      <c r="I38" s="1257"/>
      <c r="J38" s="1254"/>
      <c r="K38" s="1254"/>
    </row>
    <row r="39" spans="2:11" x14ac:dyDescent="0.25">
      <c r="B39" s="1255" t="s">
        <v>292</v>
      </c>
      <c r="C39" s="1256" t="s">
        <v>667</v>
      </c>
      <c r="D39" s="1253" t="s">
        <v>2144</v>
      </c>
      <c r="E39" s="1254"/>
      <c r="F39" s="1253" t="s">
        <v>2144</v>
      </c>
      <c r="G39" s="1253">
        <v>0</v>
      </c>
      <c r="H39" s="1253" t="s">
        <v>2144</v>
      </c>
      <c r="I39" s="1257"/>
      <c r="J39" s="1253" t="s">
        <v>2144</v>
      </c>
      <c r="K39" s="1253">
        <v>0</v>
      </c>
    </row>
    <row r="40" spans="2:11" x14ac:dyDescent="0.25">
      <c r="B40" s="1255"/>
      <c r="C40" s="1256"/>
      <c r="D40" s="1254"/>
      <c r="E40" s="1254"/>
      <c r="F40" s="1254"/>
      <c r="G40" s="1254"/>
      <c r="H40" s="1254"/>
      <c r="I40" s="1257"/>
      <c r="J40" s="1254"/>
      <c r="K40" s="1254"/>
    </row>
    <row r="41" spans="2:11" x14ac:dyDescent="0.25">
      <c r="B41" s="1255" t="s">
        <v>294</v>
      </c>
      <c r="C41" s="1256" t="s">
        <v>668</v>
      </c>
      <c r="D41" s="1038">
        <v>205298516.83904672</v>
      </c>
      <c r="E41" s="1038">
        <v>149099989.33995998</v>
      </c>
      <c r="F41" s="1038">
        <v>111463922.896</v>
      </c>
      <c r="G41" s="1038">
        <v>111824689.61344999</v>
      </c>
      <c r="H41" s="1038">
        <v>11753672.299321733</v>
      </c>
      <c r="I41" s="1038">
        <v>10587817.486820001</v>
      </c>
      <c r="J41" s="1038">
        <v>8154124.2847700007</v>
      </c>
      <c r="K41" s="1038">
        <v>10007507.752060002</v>
      </c>
    </row>
    <row r="42" spans="2:11" x14ac:dyDescent="0.25">
      <c r="B42" s="1255"/>
      <c r="C42" s="1256"/>
    </row>
    <row r="43" spans="2:11" x14ac:dyDescent="0.25">
      <c r="B43" s="1258" t="s">
        <v>669</v>
      </c>
      <c r="C43" s="1259"/>
      <c r="D43" s="1259"/>
      <c r="E43" s="1259"/>
      <c r="F43" s="1259"/>
      <c r="G43" s="1259"/>
      <c r="H43" s="1259"/>
      <c r="I43" s="1259"/>
      <c r="J43" s="1259"/>
      <c r="K43" s="1260"/>
    </row>
    <row r="44" spans="2:11" x14ac:dyDescent="0.25">
      <c r="B44" s="1037" t="s">
        <v>670</v>
      </c>
      <c r="C44" s="1036" t="s">
        <v>671</v>
      </c>
      <c r="D44" s="1252"/>
      <c r="E44" s="1252"/>
      <c r="F44" s="1252"/>
      <c r="G44" s="1252"/>
      <c r="H44" s="1038">
        <v>218755516.47229999</v>
      </c>
      <c r="I44" s="1038">
        <v>155400583.82618999</v>
      </c>
      <c r="J44" s="1038">
        <v>126063589.03626999</v>
      </c>
      <c r="K44" s="1038">
        <v>127462471.96707001</v>
      </c>
    </row>
    <row r="45" spans="2:11" ht="45" x14ac:dyDescent="0.25">
      <c r="B45" s="1037">
        <v>22</v>
      </c>
      <c r="C45" s="1039" t="s">
        <v>672</v>
      </c>
      <c r="D45" s="1252"/>
      <c r="E45" s="1252"/>
      <c r="F45" s="1252"/>
      <c r="G45" s="1252"/>
      <c r="H45" s="1038">
        <v>77500470.247923464</v>
      </c>
      <c r="I45" s="1038">
        <v>69343525.368053496</v>
      </c>
      <c r="J45" s="1038">
        <v>60195993.138018005</v>
      </c>
      <c r="K45" s="1038">
        <v>70952812.67539902</v>
      </c>
    </row>
    <row r="46" spans="2:11" x14ac:dyDescent="0.25">
      <c r="B46" s="1037">
        <v>23</v>
      </c>
      <c r="C46" s="1036" t="s">
        <v>673</v>
      </c>
      <c r="D46" s="1252"/>
      <c r="E46" s="1252"/>
      <c r="F46" s="1252"/>
      <c r="G46" s="1252"/>
      <c r="H46" s="1035">
        <v>2.8226346985057331</v>
      </c>
      <c r="I46" s="1035">
        <v>2.2410251425979983</v>
      </c>
      <c r="J46" s="1035">
        <v>2.0942189415702481</v>
      </c>
      <c r="K46" s="1035">
        <v>1.7964400164119807</v>
      </c>
    </row>
    <row r="47" spans="2:11" x14ac:dyDescent="0.25">
      <c r="H47" s="1033"/>
      <c r="I47" s="1034"/>
      <c r="J47" s="1033"/>
      <c r="K47" s="1033"/>
    </row>
    <row r="48" spans="2:11" x14ac:dyDescent="0.25">
      <c r="B48" s="1032"/>
    </row>
  </sheetData>
  <mergeCells count="48">
    <mergeCell ref="D20:G20"/>
    <mergeCell ref="D7:G7"/>
    <mergeCell ref="H7:K7"/>
    <mergeCell ref="B10:K10"/>
    <mergeCell ref="D11:G11"/>
    <mergeCell ref="B12:K12"/>
    <mergeCell ref="I34:I35"/>
    <mergeCell ref="D27:G27"/>
    <mergeCell ref="B28:K28"/>
    <mergeCell ref="B32:B33"/>
    <mergeCell ref="C32:C33"/>
    <mergeCell ref="D32:G33"/>
    <mergeCell ref="H32:H33"/>
    <mergeCell ref="I32:I33"/>
    <mergeCell ref="J32:J33"/>
    <mergeCell ref="K32:K33"/>
    <mergeCell ref="J34:J35"/>
    <mergeCell ref="K34:K35"/>
    <mergeCell ref="B37:B38"/>
    <mergeCell ref="C37:C38"/>
    <mergeCell ref="D37:D38"/>
    <mergeCell ref="E37:E38"/>
    <mergeCell ref="F37:F38"/>
    <mergeCell ref="G37:G38"/>
    <mergeCell ref="H37:H38"/>
    <mergeCell ref="I37:I38"/>
    <mergeCell ref="J37:J38"/>
    <mergeCell ref="K37:K38"/>
    <mergeCell ref="B34:B35"/>
    <mergeCell ref="C34:C35"/>
    <mergeCell ref="D34:G35"/>
    <mergeCell ref="H34:H35"/>
    <mergeCell ref="D44:G44"/>
    <mergeCell ref="D45:G45"/>
    <mergeCell ref="D46:G46"/>
    <mergeCell ref="K39:K40"/>
    <mergeCell ref="B41:B42"/>
    <mergeCell ref="C41:C42"/>
    <mergeCell ref="G39:G40"/>
    <mergeCell ref="H39:H40"/>
    <mergeCell ref="I39:I40"/>
    <mergeCell ref="J39:J40"/>
    <mergeCell ref="B43:K43"/>
    <mergeCell ref="B39:B40"/>
    <mergeCell ref="C39:C40"/>
    <mergeCell ref="D39:D40"/>
    <mergeCell ref="E39:E40"/>
    <mergeCell ref="F39:F4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5" tint="0.79998168889431442"/>
  </sheetPr>
  <dimension ref="A3:D13"/>
  <sheetViews>
    <sheetView showGridLines="0" view="pageLayout" topLeftCell="A9" zoomScaleNormal="100" workbookViewId="0">
      <selection activeCell="C14" sqref="C14"/>
    </sheetView>
  </sheetViews>
  <sheetFormatPr defaultRowHeight="15" x14ac:dyDescent="0.25"/>
  <cols>
    <col min="3" max="3" width="65.42578125" customWidth="1"/>
    <col min="4" max="4" width="25.140625" customWidth="1"/>
  </cols>
  <sheetData>
    <row r="3" spans="1:4" x14ac:dyDescent="0.25">
      <c r="B3" s="162" t="s">
        <v>616</v>
      </c>
      <c r="C3" s="1"/>
      <c r="D3" s="1"/>
    </row>
    <row r="4" spans="1:4" x14ac:dyDescent="0.25">
      <c r="B4" s="163" t="s">
        <v>674</v>
      </c>
      <c r="C4" s="1"/>
      <c r="D4" s="1"/>
    </row>
    <row r="5" spans="1:4" ht="15.75" x14ac:dyDescent="0.25">
      <c r="B5" s="157"/>
      <c r="C5" s="1"/>
      <c r="D5" s="1"/>
    </row>
    <row r="6" spans="1:4" x14ac:dyDescent="0.25">
      <c r="B6" s="26" t="s">
        <v>122</v>
      </c>
      <c r="C6" s="1271" t="s">
        <v>129</v>
      </c>
      <c r="D6" s="1272"/>
    </row>
    <row r="7" spans="1:4" ht="94.5" x14ac:dyDescent="0.25">
      <c r="A7" s="164"/>
      <c r="B7" s="26" t="s">
        <v>116</v>
      </c>
      <c r="C7" s="165" t="s">
        <v>675</v>
      </c>
      <c r="D7" s="165" t="s">
        <v>2137</v>
      </c>
    </row>
    <row r="8" spans="1:4" ht="78.75" x14ac:dyDescent="0.25">
      <c r="A8" s="164"/>
      <c r="B8" s="26" t="s">
        <v>119</v>
      </c>
      <c r="C8" s="165" t="s">
        <v>676</v>
      </c>
      <c r="D8" s="165" t="s">
        <v>2138</v>
      </c>
    </row>
    <row r="9" spans="1:4" ht="110.25" x14ac:dyDescent="0.25">
      <c r="A9" s="164"/>
      <c r="B9" s="36" t="s">
        <v>154</v>
      </c>
      <c r="C9" s="165" t="s">
        <v>677</v>
      </c>
      <c r="D9" s="165" t="s">
        <v>2139</v>
      </c>
    </row>
    <row r="10" spans="1:4" ht="78.75" x14ac:dyDescent="0.25">
      <c r="A10" s="164"/>
      <c r="B10" s="26" t="s">
        <v>139</v>
      </c>
      <c r="C10" s="165" t="s">
        <v>678</v>
      </c>
      <c r="D10" s="165" t="s">
        <v>2140</v>
      </c>
    </row>
    <row r="11" spans="1:4" ht="47.25" x14ac:dyDescent="0.25">
      <c r="A11" s="164"/>
      <c r="B11" s="36" t="s">
        <v>141</v>
      </c>
      <c r="C11" s="165" t="s">
        <v>679</v>
      </c>
      <c r="D11" s="165" t="s">
        <v>2141</v>
      </c>
    </row>
    <row r="12" spans="1:4" ht="63" x14ac:dyDescent="0.25">
      <c r="A12" s="164"/>
      <c r="B12" s="26" t="s">
        <v>144</v>
      </c>
      <c r="C12" s="165" t="s">
        <v>680</v>
      </c>
      <c r="D12" s="165" t="s">
        <v>2142</v>
      </c>
    </row>
    <row r="13" spans="1:4" ht="126" x14ac:dyDescent="0.25">
      <c r="A13" s="164"/>
      <c r="B13" s="26" t="s">
        <v>147</v>
      </c>
      <c r="C13" s="165" t="s">
        <v>681</v>
      </c>
      <c r="D13" s="165" t="s">
        <v>2143</v>
      </c>
    </row>
  </sheetData>
  <mergeCells count="1">
    <mergeCell ref="C6:D6"/>
  </mergeCells>
  <pageMargins left="0.70866141732283472" right="0.70866141732283472" top="0.74803149606299213" bottom="0.74803149606299213" header="0.31496062992125984" footer="0.31496062992125984"/>
  <pageSetup paperSize="9" orientation="landscape" r:id="rId1"/>
  <headerFooter>
    <oddHeader>&amp;CCS
Příloha XIII</oddHeader>
    <oddFooter>&amp;C&amp;P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395E6-448A-4787-B201-33A2D67B529D}">
  <dimension ref="A2:J44"/>
  <sheetViews>
    <sheetView topLeftCell="A28" workbookViewId="0">
      <selection activeCell="F19" sqref="F19"/>
    </sheetView>
  </sheetViews>
  <sheetFormatPr defaultColWidth="8.85546875" defaultRowHeight="15" x14ac:dyDescent="0.25"/>
  <cols>
    <col min="1" max="1" width="8.85546875" style="1031"/>
    <col min="2" max="2" width="39.140625" style="1031" customWidth="1"/>
    <col min="3" max="7" width="20.140625" style="1031" customWidth="1"/>
    <col min="8" max="9" width="14.42578125" style="1031" bestFit="1" customWidth="1"/>
    <col min="10" max="10" width="17" style="1031" bestFit="1" customWidth="1"/>
    <col min="11" max="16384" width="8.85546875" style="1031"/>
  </cols>
  <sheetData>
    <row r="2" spans="1:7" ht="18.75" x14ac:dyDescent="0.25">
      <c r="A2" s="1120" t="s">
        <v>617</v>
      </c>
    </row>
    <row r="3" spans="1:7" x14ac:dyDescent="0.25">
      <c r="A3" s="1119" t="s">
        <v>682</v>
      </c>
    </row>
    <row r="4" spans="1:7" ht="15.75" thickBot="1" x14ac:dyDescent="0.3">
      <c r="A4" s="1119"/>
      <c r="B4" s="1119"/>
      <c r="C4" s="1119"/>
      <c r="D4" s="1119"/>
      <c r="E4" s="1119"/>
      <c r="F4" s="1119"/>
      <c r="G4" s="1119"/>
    </row>
    <row r="5" spans="1:7" ht="15.75" thickBot="1" x14ac:dyDescent="0.3">
      <c r="A5" s="1281"/>
      <c r="B5" s="1282"/>
      <c r="C5" s="1118" t="s">
        <v>6</v>
      </c>
      <c r="D5" s="1118" t="s">
        <v>7</v>
      </c>
      <c r="E5" s="1117" t="s">
        <v>8</v>
      </c>
      <c r="F5" s="1116" t="s">
        <v>43</v>
      </c>
      <c r="G5" s="1115" t="s">
        <v>44</v>
      </c>
    </row>
    <row r="6" spans="1:7" ht="15.75" thickBot="1" x14ac:dyDescent="0.3">
      <c r="A6" s="1283" t="s">
        <v>683</v>
      </c>
      <c r="B6" s="1284"/>
      <c r="C6" s="1287" t="s">
        <v>684</v>
      </c>
      <c r="D6" s="1288"/>
      <c r="E6" s="1288"/>
      <c r="F6" s="1289"/>
      <c r="G6" s="1273" t="s">
        <v>685</v>
      </c>
    </row>
    <row r="7" spans="1:7" ht="15.75" thickBot="1" x14ac:dyDescent="0.3">
      <c r="A7" s="1285"/>
      <c r="B7" s="1286"/>
      <c r="C7" s="1114" t="s">
        <v>686</v>
      </c>
      <c r="D7" s="1114" t="s">
        <v>687</v>
      </c>
      <c r="E7" s="1114" t="s">
        <v>688</v>
      </c>
      <c r="F7" s="1113" t="s">
        <v>689</v>
      </c>
      <c r="G7" s="1274"/>
    </row>
    <row r="8" spans="1:7" ht="15.75" thickBot="1" x14ac:dyDescent="0.3">
      <c r="A8" s="1112" t="s">
        <v>690</v>
      </c>
      <c r="B8" s="1110"/>
      <c r="C8" s="1110"/>
      <c r="D8" s="1111"/>
      <c r="E8" s="1110"/>
      <c r="F8" s="1110"/>
      <c r="G8" s="1109"/>
    </row>
    <row r="9" spans="1:7" ht="15.75" thickBot="1" x14ac:dyDescent="0.3">
      <c r="A9" s="1108">
        <v>1</v>
      </c>
      <c r="B9" s="1070" t="s">
        <v>691</v>
      </c>
      <c r="C9" s="1107"/>
      <c r="D9" s="1081"/>
      <c r="E9" s="1084"/>
      <c r="F9" s="1106">
        <f>+F10+F11</f>
        <v>45059210.233169995</v>
      </c>
      <c r="G9" s="1105">
        <f>+G10+G11</f>
        <v>45059210.233169995</v>
      </c>
    </row>
    <row r="10" spans="1:7" ht="15.75" thickBot="1" x14ac:dyDescent="0.3">
      <c r="A10" s="1073">
        <v>2</v>
      </c>
      <c r="B10" s="1072" t="s">
        <v>692</v>
      </c>
      <c r="C10" s="1104"/>
      <c r="D10" s="1068">
        <v>0</v>
      </c>
      <c r="E10" s="1068">
        <v>0</v>
      </c>
      <c r="F10" s="1068">
        <v>39029428.622209996</v>
      </c>
      <c r="G10" s="1068">
        <v>39029428.622209996</v>
      </c>
    </row>
    <row r="11" spans="1:7" ht="15.75" thickBot="1" x14ac:dyDescent="0.3">
      <c r="A11" s="1073">
        <v>3</v>
      </c>
      <c r="B11" s="1072" t="s">
        <v>693</v>
      </c>
      <c r="C11" s="1095"/>
      <c r="D11" s="1068">
        <v>0</v>
      </c>
      <c r="E11" s="1068">
        <v>0</v>
      </c>
      <c r="F11" s="1068">
        <v>6029781.6109600002</v>
      </c>
      <c r="G11" s="1068">
        <v>6029781.6109600002</v>
      </c>
    </row>
    <row r="12" spans="1:7" ht="15.75" thickBot="1" x14ac:dyDescent="0.3">
      <c r="A12" s="1071">
        <v>4</v>
      </c>
      <c r="B12" s="1070" t="s">
        <v>694</v>
      </c>
      <c r="C12" s="1095"/>
      <c r="D12" s="1102">
        <f>+D13+D14</f>
        <v>292472757.84060001</v>
      </c>
      <c r="E12" s="1103">
        <f>+E13+E14</f>
        <v>19750.425940000001</v>
      </c>
      <c r="F12" s="1099">
        <f>+F13+F14</f>
        <v>33400.954469999997</v>
      </c>
      <c r="G12" s="1089">
        <f>+G13+G14</f>
        <v>271410466.66159546</v>
      </c>
    </row>
    <row r="13" spans="1:7" ht="15.75" thickBot="1" x14ac:dyDescent="0.3">
      <c r="A13" s="1073">
        <v>5</v>
      </c>
      <c r="B13" s="1072" t="s">
        <v>643</v>
      </c>
      <c r="C13" s="1095"/>
      <c r="D13" s="1068">
        <v>162668398.22927999</v>
      </c>
      <c r="E13" s="1068">
        <v>7767.1155099999996</v>
      </c>
      <c r="F13" s="1068">
        <v>12393.43377</v>
      </c>
      <c r="G13" s="1068">
        <v>154554750.51132047</v>
      </c>
    </row>
    <row r="14" spans="1:7" ht="15.75" thickBot="1" x14ac:dyDescent="0.3">
      <c r="A14" s="1073">
        <v>6</v>
      </c>
      <c r="B14" s="1072" t="s">
        <v>644</v>
      </c>
      <c r="C14" s="1095"/>
      <c r="D14" s="1068">
        <v>129804359.61132</v>
      </c>
      <c r="E14" s="1068">
        <v>11983.31043</v>
      </c>
      <c r="F14" s="1068">
        <v>21007.520700000001</v>
      </c>
      <c r="G14" s="1068">
        <v>116855716.15027499</v>
      </c>
    </row>
    <row r="15" spans="1:7" ht="15.75" thickBot="1" x14ac:dyDescent="0.3">
      <c r="A15" s="1071">
        <v>7</v>
      </c>
      <c r="B15" s="1070" t="s">
        <v>695</v>
      </c>
      <c r="C15" s="1095"/>
      <c r="D15" s="1081">
        <f>+D16+D17</f>
        <v>142206059.99675</v>
      </c>
      <c r="E15" s="1081">
        <f>+E16+E17</f>
        <v>2440973.5233299998</v>
      </c>
      <c r="F15" s="1102">
        <f>+F17</f>
        <v>17586886.288680002</v>
      </c>
      <c r="G15" s="1089">
        <f>+G16+G17</f>
        <v>75391708.08722499</v>
      </c>
    </row>
    <row r="16" spans="1:7" ht="15.75" thickBot="1" x14ac:dyDescent="0.3">
      <c r="A16" s="1073">
        <v>8</v>
      </c>
      <c r="B16" s="1072" t="s">
        <v>696</v>
      </c>
      <c r="C16" s="1095"/>
      <c r="D16" s="1068">
        <v>28811820.168499999</v>
      </c>
      <c r="E16" s="1068">
        <v>0</v>
      </c>
      <c r="F16" s="1068">
        <v>0</v>
      </c>
      <c r="G16" s="1068">
        <v>0</v>
      </c>
    </row>
    <row r="17" spans="1:9" ht="15.75" thickBot="1" x14ac:dyDescent="0.3">
      <c r="A17" s="1073">
        <v>9</v>
      </c>
      <c r="B17" s="1101" t="s">
        <v>697</v>
      </c>
      <c r="C17" s="1095"/>
      <c r="D17" s="1068">
        <v>113394239.82825001</v>
      </c>
      <c r="E17" s="1068">
        <v>2440973.5233299998</v>
      </c>
      <c r="F17" s="1068">
        <v>17586886.288680002</v>
      </c>
      <c r="G17" s="1068">
        <v>75391708.08722499</v>
      </c>
    </row>
    <row r="18" spans="1:9" ht="15.75" thickBot="1" x14ac:dyDescent="0.3">
      <c r="A18" s="1071">
        <v>10</v>
      </c>
      <c r="B18" s="1070" t="s">
        <v>698</v>
      </c>
      <c r="C18" s="1095"/>
      <c r="D18" s="1081"/>
      <c r="E18" s="1084"/>
      <c r="F18" s="1100"/>
      <c r="G18" s="1082"/>
    </row>
    <row r="19" spans="1:9" ht="15.75" thickBot="1" x14ac:dyDescent="0.3">
      <c r="A19" s="1071">
        <v>11</v>
      </c>
      <c r="B19" s="1070" t="s">
        <v>699</v>
      </c>
      <c r="C19" s="1081"/>
      <c r="D19" s="1081">
        <f>+D21</f>
        <v>7050917.1116000004</v>
      </c>
      <c r="E19" s="1084">
        <f>+E21</f>
        <v>1209.1086299999999</v>
      </c>
      <c r="F19" s="1099">
        <f>+F21</f>
        <v>318.17462</v>
      </c>
      <c r="G19" s="1082">
        <f>+G21</f>
        <v>922.72893999999997</v>
      </c>
    </row>
    <row r="20" spans="1:9" ht="15.75" thickBot="1" x14ac:dyDescent="0.3">
      <c r="A20" s="1073">
        <v>12</v>
      </c>
      <c r="B20" s="1072" t="s">
        <v>700</v>
      </c>
      <c r="C20" s="1086"/>
      <c r="D20" s="1095"/>
      <c r="E20" s="1098"/>
      <c r="F20" s="1097"/>
      <c r="G20" s="1096"/>
    </row>
    <row r="21" spans="1:9" ht="45.75" thickBot="1" x14ac:dyDescent="0.3">
      <c r="A21" s="1073">
        <v>13</v>
      </c>
      <c r="B21" s="1072" t="s">
        <v>701</v>
      </c>
      <c r="C21" s="1095"/>
      <c r="D21" s="1068">
        <v>7050917.1116000004</v>
      </c>
      <c r="E21" s="1068">
        <v>1209.1086299999999</v>
      </c>
      <c r="F21" s="1068">
        <v>318.17462</v>
      </c>
      <c r="G21" s="1068">
        <v>922.72893999999997</v>
      </c>
    </row>
    <row r="22" spans="1:9" ht="15.75" thickBot="1" x14ac:dyDescent="0.3">
      <c r="A22" s="1067">
        <v>14</v>
      </c>
      <c r="B22" s="1066" t="s">
        <v>103</v>
      </c>
      <c r="C22" s="1065"/>
      <c r="D22" s="1065"/>
      <c r="E22" s="1064"/>
      <c r="F22" s="1094"/>
      <c r="G22" s="1062">
        <f>+G9+G12+G21+G15</f>
        <v>391862307.71093047</v>
      </c>
    </row>
    <row r="23" spans="1:9" ht="15.75" thickBot="1" x14ac:dyDescent="0.3">
      <c r="A23" s="1275" t="s">
        <v>702</v>
      </c>
      <c r="B23" s="1276"/>
      <c r="C23" s="1276"/>
      <c r="D23" s="1276"/>
      <c r="E23" s="1276"/>
      <c r="F23" s="1276"/>
      <c r="G23" s="1277"/>
    </row>
    <row r="24" spans="1:9" ht="15.75" thickBot="1" x14ac:dyDescent="0.3">
      <c r="A24" s="1071">
        <v>15</v>
      </c>
      <c r="B24" s="1070" t="s">
        <v>640</v>
      </c>
      <c r="C24" s="1069"/>
      <c r="D24" s="1093"/>
      <c r="E24" s="1092"/>
      <c r="F24" s="1091"/>
      <c r="G24" s="1068"/>
    </row>
    <row r="25" spans="1:9" ht="45.75" thickBot="1" x14ac:dyDescent="0.3">
      <c r="A25" s="1071" t="s">
        <v>703</v>
      </c>
      <c r="B25" s="1070" t="s">
        <v>704</v>
      </c>
      <c r="C25" s="1090"/>
      <c r="D25" s="1081"/>
      <c r="E25" s="1084"/>
      <c r="F25" s="1083"/>
      <c r="G25" s="1082"/>
    </row>
    <row r="26" spans="1:9" ht="30.75" thickBot="1" x14ac:dyDescent="0.3">
      <c r="A26" s="1071">
        <v>16</v>
      </c>
      <c r="B26" s="1070" t="s">
        <v>705</v>
      </c>
      <c r="C26" s="1069"/>
      <c r="D26" s="1081">
        <v>0</v>
      </c>
      <c r="E26" s="1081">
        <v>0</v>
      </c>
      <c r="F26" s="1081">
        <v>0</v>
      </c>
      <c r="G26" s="1082"/>
    </row>
    <row r="27" spans="1:9" ht="15.75" thickBot="1" x14ac:dyDescent="0.3">
      <c r="A27" s="1071">
        <v>17</v>
      </c>
      <c r="B27" s="1070" t="s">
        <v>706</v>
      </c>
      <c r="C27" s="1069"/>
      <c r="D27" s="1089">
        <f>+D34</f>
        <v>890226.09517999995</v>
      </c>
      <c r="E27" s="1089">
        <f>+E34</f>
        <v>570626.17380999995</v>
      </c>
      <c r="F27" s="1089">
        <f>+F34</f>
        <v>4381944.2167400001</v>
      </c>
      <c r="G27" s="1089">
        <f>+G28+G29+G32+G34+G30</f>
        <v>178924032.00931001</v>
      </c>
      <c r="I27" s="1061"/>
    </row>
    <row r="28" spans="1:9" ht="75.75" thickBot="1" x14ac:dyDescent="0.3">
      <c r="A28" s="1073">
        <v>18</v>
      </c>
      <c r="B28" s="1088" t="s">
        <v>707</v>
      </c>
      <c r="C28" s="1069"/>
      <c r="D28" s="1086">
        <v>0</v>
      </c>
      <c r="E28" s="1086">
        <v>0</v>
      </c>
      <c r="F28" s="1086">
        <v>0</v>
      </c>
      <c r="G28" s="1085">
        <v>0</v>
      </c>
    </row>
    <row r="29" spans="1:9" ht="60.75" thickBot="1" x14ac:dyDescent="0.3">
      <c r="A29" s="1073">
        <v>19</v>
      </c>
      <c r="B29" s="1072" t="s">
        <v>708</v>
      </c>
      <c r="C29" s="1069"/>
      <c r="D29" s="1086">
        <v>10947330.953709999</v>
      </c>
      <c r="E29" s="1086">
        <v>4696496.6521000005</v>
      </c>
      <c r="F29" s="1086">
        <v>19046171.97394</v>
      </c>
      <c r="G29" s="1085">
        <v>22409422.902240001</v>
      </c>
    </row>
    <row r="30" spans="1:9" ht="75.75" thickBot="1" x14ac:dyDescent="0.3">
      <c r="A30" s="1073">
        <v>20</v>
      </c>
      <c r="B30" s="1072" t="s">
        <v>709</v>
      </c>
      <c r="C30" s="1069"/>
      <c r="D30" s="1086">
        <v>26173374.717489999</v>
      </c>
      <c r="E30" s="1086">
        <v>15904357.22958</v>
      </c>
      <c r="F30" s="1086">
        <v>173369939.77909002</v>
      </c>
      <c r="G30" s="1085">
        <v>152361167.77127001</v>
      </c>
    </row>
    <row r="31" spans="1:9" ht="45.75" thickBot="1" x14ac:dyDescent="0.3">
      <c r="A31" s="1073">
        <v>21</v>
      </c>
      <c r="B31" s="1087" t="s">
        <v>710</v>
      </c>
      <c r="C31" s="1069"/>
      <c r="D31" s="1086">
        <v>2131481.8950399999</v>
      </c>
      <c r="E31" s="1086">
        <v>2173085.8581399997</v>
      </c>
      <c r="F31" s="1086">
        <v>102818476.70485</v>
      </c>
      <c r="G31" s="1085">
        <v>73479847.734740004</v>
      </c>
    </row>
    <row r="32" spans="1:9" ht="30.75" thickBot="1" x14ac:dyDescent="0.3">
      <c r="A32" s="1073">
        <v>22</v>
      </c>
      <c r="B32" s="1072" t="s">
        <v>711</v>
      </c>
      <c r="C32" s="1069"/>
      <c r="D32" s="1086">
        <v>1907961.24</v>
      </c>
      <c r="E32" s="1086">
        <v>1927889.35</v>
      </c>
      <c r="F32" s="1086">
        <v>28325177.870000001</v>
      </c>
      <c r="G32" s="1085">
        <v>0</v>
      </c>
    </row>
    <row r="33" spans="1:10" ht="45.75" thickBot="1" x14ac:dyDescent="0.3">
      <c r="A33" s="1073">
        <v>23</v>
      </c>
      <c r="B33" s="1087" t="s">
        <v>710</v>
      </c>
      <c r="C33" s="1069"/>
      <c r="D33" s="1086">
        <v>0</v>
      </c>
      <c r="E33" s="1086">
        <v>0</v>
      </c>
      <c r="F33" s="1086">
        <v>0</v>
      </c>
      <c r="G33" s="1085">
        <v>0</v>
      </c>
    </row>
    <row r="34" spans="1:10" ht="90.75" thickBot="1" x14ac:dyDescent="0.3">
      <c r="A34" s="1073">
        <v>24</v>
      </c>
      <c r="B34" s="1072" t="s">
        <v>712</v>
      </c>
      <c r="C34" s="1069"/>
      <c r="D34" s="1068">
        <v>890226.09517999995</v>
      </c>
      <c r="E34" s="1068">
        <v>570626.17380999995</v>
      </c>
      <c r="F34" s="1068">
        <v>4381944.2167400001</v>
      </c>
      <c r="G34" s="1068">
        <v>4153441.3358</v>
      </c>
    </row>
    <row r="35" spans="1:10" ht="15.75" thickBot="1" x14ac:dyDescent="0.3">
      <c r="A35" s="1071">
        <v>25</v>
      </c>
      <c r="B35" s="1070" t="s">
        <v>713</v>
      </c>
      <c r="C35" s="1069"/>
      <c r="D35" s="1081"/>
      <c r="E35" s="1084"/>
      <c r="F35" s="1083"/>
      <c r="G35" s="1082"/>
    </row>
    <row r="36" spans="1:10" ht="15.75" thickBot="1" x14ac:dyDescent="0.3">
      <c r="A36" s="1071">
        <v>26</v>
      </c>
      <c r="B36" s="1070" t="s">
        <v>714</v>
      </c>
      <c r="C36" s="1081"/>
      <c r="D36" s="1080">
        <f>+D41</f>
        <v>4128083.5427600001</v>
      </c>
      <c r="E36" s="1080">
        <f>+E41</f>
        <v>321834.96466999996</v>
      </c>
      <c r="F36" s="1080">
        <f>+F41</f>
        <v>34031270.578189999</v>
      </c>
      <c r="G36" s="1079">
        <f>+G41+G38+G39+G40</f>
        <v>36932045.690300003</v>
      </c>
    </row>
    <row r="37" spans="1:10" ht="15.75" thickBot="1" x14ac:dyDescent="0.3">
      <c r="A37" s="1073">
        <v>27</v>
      </c>
      <c r="B37" s="1072" t="s">
        <v>715</v>
      </c>
      <c r="C37" s="1069"/>
      <c r="D37" s="1069"/>
      <c r="E37" s="1078"/>
      <c r="F37" s="1077"/>
      <c r="G37" s="1076"/>
    </row>
    <row r="38" spans="1:10" ht="60.75" thickBot="1" x14ac:dyDescent="0.3">
      <c r="A38" s="1073">
        <v>28</v>
      </c>
      <c r="B38" s="1072" t="s">
        <v>716</v>
      </c>
      <c r="C38" s="1069"/>
      <c r="D38" s="1278"/>
      <c r="E38" s="1279"/>
      <c r="F38" s="1280"/>
      <c r="G38" s="1074"/>
    </row>
    <row r="39" spans="1:10" ht="15.75" thickBot="1" x14ac:dyDescent="0.3">
      <c r="A39" s="1073">
        <v>29</v>
      </c>
      <c r="B39" s="1072" t="s">
        <v>717</v>
      </c>
      <c r="C39" s="1075"/>
      <c r="D39" s="1278">
        <v>6945.8714300000001</v>
      </c>
      <c r="E39" s="1279"/>
      <c r="F39" s="1280"/>
      <c r="G39" s="1074">
        <v>6945.8714300000001</v>
      </c>
    </row>
    <row r="40" spans="1:10" ht="30.75" thickBot="1" x14ac:dyDescent="0.3">
      <c r="A40" s="1073">
        <v>30</v>
      </c>
      <c r="B40" s="1072" t="s">
        <v>718</v>
      </c>
      <c r="C40" s="1069"/>
      <c r="D40" s="1278">
        <v>1219979.39231</v>
      </c>
      <c r="E40" s="1279"/>
      <c r="F40" s="1280"/>
      <c r="G40" s="1074">
        <v>60998.969619999996</v>
      </c>
    </row>
    <row r="41" spans="1:10" ht="30.75" thickBot="1" x14ac:dyDescent="0.3">
      <c r="A41" s="1073">
        <v>31</v>
      </c>
      <c r="B41" s="1072" t="s">
        <v>719</v>
      </c>
      <c r="C41" s="1069"/>
      <c r="D41" s="1068">
        <v>4128083.5427600001</v>
      </c>
      <c r="E41" s="1068">
        <v>321834.96466999996</v>
      </c>
      <c r="F41" s="1068">
        <v>34031270.578189999</v>
      </c>
      <c r="G41" s="1068">
        <v>36864100.849250004</v>
      </c>
      <c r="H41" s="1061"/>
    </row>
    <row r="42" spans="1:10" ht="15.75" thickBot="1" x14ac:dyDescent="0.3">
      <c r="A42" s="1071">
        <v>32</v>
      </c>
      <c r="B42" s="1070" t="s">
        <v>720</v>
      </c>
      <c r="C42" s="1069"/>
      <c r="D42" s="1068">
        <v>3618067.1183999996</v>
      </c>
      <c r="E42" s="1068">
        <v>5758510.762360001</v>
      </c>
      <c r="F42" s="1068">
        <v>35589839.066940002</v>
      </c>
      <c r="G42" s="1068">
        <v>2349933.36809</v>
      </c>
    </row>
    <row r="43" spans="1:10" ht="15.75" thickBot="1" x14ac:dyDescent="0.3">
      <c r="A43" s="1067">
        <v>33</v>
      </c>
      <c r="B43" s="1066" t="s">
        <v>721</v>
      </c>
      <c r="C43" s="1065"/>
      <c r="D43" s="1065"/>
      <c r="E43" s="1064"/>
      <c r="F43" s="1063"/>
      <c r="G43" s="1062">
        <v>218206011.0677</v>
      </c>
      <c r="H43" s="1061"/>
      <c r="I43" s="1055"/>
    </row>
    <row r="44" spans="1:10" ht="30.75" thickBot="1" x14ac:dyDescent="0.3">
      <c r="A44" s="1060">
        <v>34</v>
      </c>
      <c r="B44" s="1059" t="s">
        <v>722</v>
      </c>
      <c r="C44" s="1058"/>
      <c r="D44" s="1058"/>
      <c r="E44" s="1057"/>
      <c r="F44" s="1057"/>
      <c r="G44" s="1056">
        <v>1.79583644737163</v>
      </c>
      <c r="J44" s="1055"/>
    </row>
  </sheetData>
  <mergeCells count="8">
    <mergeCell ref="A5:B5"/>
    <mergeCell ref="A6:B7"/>
    <mergeCell ref="C6:F6"/>
    <mergeCell ref="G6:G7"/>
    <mergeCell ref="A23:G23"/>
    <mergeCell ref="D38:F38"/>
    <mergeCell ref="D39:F39"/>
    <mergeCell ref="D40:F40"/>
  </mergeCells>
  <pageMargins left="0.7" right="0.7" top="0.78740157499999996" bottom="0.78740157499999996"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70C0"/>
    <pageSetUpPr fitToPage="1"/>
  </sheetPr>
  <dimension ref="B2:L24"/>
  <sheetViews>
    <sheetView showGridLines="0" workbookViewId="0">
      <selection activeCell="B22" sqref="B22:L22"/>
    </sheetView>
  </sheetViews>
  <sheetFormatPr defaultRowHeight="15" x14ac:dyDescent="0.25"/>
  <sheetData>
    <row r="2" spans="2:12" x14ac:dyDescent="0.25">
      <c r="B2" t="s">
        <v>1861</v>
      </c>
    </row>
    <row r="3" spans="2:12" x14ac:dyDescent="0.25">
      <c r="B3" t="s">
        <v>1862</v>
      </c>
    </row>
    <row r="5" spans="2:12" x14ac:dyDescent="0.25">
      <c r="B5" s="1145" t="s">
        <v>723</v>
      </c>
      <c r="C5" s="1146"/>
      <c r="D5" s="1146"/>
      <c r="E5" s="1146"/>
      <c r="F5" s="1146"/>
      <c r="G5" s="1146"/>
      <c r="H5" s="1146"/>
      <c r="I5" s="1146"/>
      <c r="J5" s="1146"/>
      <c r="K5" s="1146"/>
      <c r="L5" s="1147"/>
    </row>
    <row r="6" spans="2:12" x14ac:dyDescent="0.25">
      <c r="B6" s="1148" t="s">
        <v>724</v>
      </c>
      <c r="C6" s="1144"/>
      <c r="D6" s="1144"/>
      <c r="E6" s="1144"/>
      <c r="F6" s="1144"/>
      <c r="G6" s="1144"/>
      <c r="H6" s="1144"/>
      <c r="I6" s="1144"/>
      <c r="J6" s="1144"/>
      <c r="K6" s="1144"/>
      <c r="L6" s="1149"/>
    </row>
    <row r="7" spans="2:12" ht="22.5" customHeight="1" x14ac:dyDescent="0.25">
      <c r="B7" s="1148" t="s">
        <v>725</v>
      </c>
      <c r="C7" s="1144"/>
      <c r="D7" s="1144"/>
      <c r="E7" s="1144"/>
      <c r="F7" s="1144"/>
      <c r="G7" s="1144"/>
      <c r="H7" s="1144"/>
      <c r="I7" s="1144"/>
      <c r="J7" s="1144"/>
      <c r="K7" s="1144"/>
      <c r="L7" s="1149"/>
    </row>
    <row r="8" spans="2:12" x14ac:dyDescent="0.25">
      <c r="B8" s="1148" t="s">
        <v>726</v>
      </c>
      <c r="C8" s="1144"/>
      <c r="D8" s="1144"/>
      <c r="E8" s="1144"/>
      <c r="F8" s="1144"/>
      <c r="G8" s="1144"/>
      <c r="H8" s="1144"/>
      <c r="I8" s="1144"/>
      <c r="J8" s="1144"/>
      <c r="K8" s="1144"/>
      <c r="L8" s="1149"/>
    </row>
    <row r="9" spans="2:12" ht="22.5" customHeight="1" x14ac:dyDescent="0.25">
      <c r="B9" s="1148" t="s">
        <v>727</v>
      </c>
      <c r="C9" s="1144"/>
      <c r="D9" s="1144"/>
      <c r="E9" s="1144"/>
      <c r="F9" s="1144"/>
      <c r="G9" s="1144"/>
      <c r="H9" s="1144"/>
      <c r="I9" s="1144"/>
      <c r="J9" s="1144"/>
      <c r="K9" s="1144"/>
      <c r="L9" s="1149"/>
    </row>
    <row r="10" spans="2:12" ht="22.5" customHeight="1" x14ac:dyDescent="0.25">
      <c r="B10" s="1148" t="s">
        <v>728</v>
      </c>
      <c r="C10" s="1144"/>
      <c r="D10" s="1144"/>
      <c r="E10" s="1144"/>
      <c r="F10" s="1144"/>
      <c r="G10" s="1144"/>
      <c r="H10" s="1144"/>
      <c r="I10" s="1144"/>
      <c r="J10" s="1144"/>
      <c r="K10" s="1144"/>
      <c r="L10" s="1149"/>
    </row>
    <row r="11" spans="2:12" x14ac:dyDescent="0.25">
      <c r="B11" s="1148" t="s">
        <v>729</v>
      </c>
      <c r="C11" s="1144"/>
      <c r="D11" s="1144"/>
      <c r="E11" s="1144"/>
      <c r="F11" s="1144"/>
      <c r="G11" s="1144"/>
      <c r="H11" s="1144"/>
      <c r="I11" s="1144"/>
      <c r="J11" s="1144"/>
      <c r="K11" s="1144"/>
      <c r="L11" s="1149"/>
    </row>
    <row r="12" spans="2:12" ht="22.5" customHeight="1" x14ac:dyDescent="0.25">
      <c r="B12" s="1148" t="s">
        <v>730</v>
      </c>
      <c r="C12" s="1144"/>
      <c r="D12" s="1144"/>
      <c r="E12" s="1144"/>
      <c r="F12" s="1144"/>
      <c r="G12" s="1144"/>
      <c r="H12" s="1144"/>
      <c r="I12" s="1144"/>
      <c r="J12" s="1144"/>
      <c r="K12" s="1144"/>
      <c r="L12" s="1149"/>
    </row>
    <row r="13" spans="2:12" ht="22.5" customHeight="1" x14ac:dyDescent="0.25">
      <c r="B13" s="1148" t="s">
        <v>731</v>
      </c>
      <c r="C13" s="1144"/>
      <c r="D13" s="1144"/>
      <c r="E13" s="1144"/>
      <c r="F13" s="1144"/>
      <c r="G13" s="1144"/>
      <c r="H13" s="1144"/>
      <c r="I13" s="1144"/>
      <c r="J13" s="1144"/>
      <c r="K13" s="1144"/>
      <c r="L13" s="1149"/>
    </row>
    <row r="14" spans="2:12" ht="22.5" customHeight="1" x14ac:dyDescent="0.25">
      <c r="B14" s="1148" t="s">
        <v>732</v>
      </c>
      <c r="C14" s="1144"/>
      <c r="D14" s="1144"/>
      <c r="E14" s="1144"/>
      <c r="F14" s="1144"/>
      <c r="G14" s="1144"/>
      <c r="H14" s="1144"/>
      <c r="I14" s="1144"/>
      <c r="J14" s="1144"/>
      <c r="K14" s="1144"/>
      <c r="L14" s="1149"/>
    </row>
    <row r="15" spans="2:12" ht="22.5" customHeight="1" x14ac:dyDescent="0.25">
      <c r="B15" s="1148" t="s">
        <v>733</v>
      </c>
      <c r="C15" s="1144"/>
      <c r="D15" s="1144"/>
      <c r="E15" s="1144"/>
      <c r="F15" s="1144"/>
      <c r="G15" s="1144"/>
      <c r="H15" s="1144"/>
      <c r="I15" s="1144"/>
      <c r="J15" s="1144"/>
      <c r="K15" s="1144"/>
      <c r="L15" s="1149"/>
    </row>
    <row r="16" spans="2:12" ht="22.5" customHeight="1" x14ac:dyDescent="0.25">
      <c r="B16" s="1148" t="s">
        <v>734</v>
      </c>
      <c r="C16" s="1144"/>
      <c r="D16" s="1144"/>
      <c r="E16" s="1144"/>
      <c r="F16" s="1144"/>
      <c r="G16" s="1144"/>
      <c r="H16" s="1144"/>
      <c r="I16" s="1144"/>
      <c r="J16" s="1144"/>
      <c r="K16" s="1144"/>
      <c r="L16" s="1149"/>
    </row>
    <row r="17" spans="2:12" ht="22.5" customHeight="1" x14ac:dyDescent="0.25">
      <c r="B17" s="1148" t="s">
        <v>735</v>
      </c>
      <c r="C17" s="1144"/>
      <c r="D17" s="1144"/>
      <c r="E17" s="1144"/>
      <c r="F17" s="1144"/>
      <c r="G17" s="1144"/>
      <c r="H17" s="1144"/>
      <c r="I17" s="1144"/>
      <c r="J17" s="1144"/>
      <c r="K17" s="1144"/>
      <c r="L17" s="1149"/>
    </row>
    <row r="18" spans="2:12" ht="22.5" customHeight="1" x14ac:dyDescent="0.25">
      <c r="B18" s="1150" t="s">
        <v>736</v>
      </c>
      <c r="C18" s="1151"/>
      <c r="D18" s="1151"/>
      <c r="E18" s="1151"/>
      <c r="F18" s="1151"/>
      <c r="G18" s="1151"/>
      <c r="H18" s="1151"/>
      <c r="I18" s="1151"/>
      <c r="J18" s="1151"/>
      <c r="K18" s="1151"/>
      <c r="L18" s="1152"/>
    </row>
    <row r="19" spans="2:12" ht="22.5" customHeight="1" x14ac:dyDescent="0.25"/>
    <row r="20" spans="2:12" ht="22.5" customHeight="1" x14ac:dyDescent="0.25">
      <c r="B20" s="1143"/>
      <c r="C20" s="1143"/>
      <c r="D20" s="1143"/>
      <c r="E20" s="1143"/>
      <c r="F20" s="1143"/>
      <c r="G20" s="1143"/>
      <c r="H20" s="1143"/>
      <c r="I20" s="1143"/>
      <c r="J20" s="1143"/>
      <c r="K20" s="1143"/>
      <c r="L20" s="1143"/>
    </row>
    <row r="21" spans="2:12" ht="22.5" customHeight="1" x14ac:dyDescent="0.25">
      <c r="B21" s="1144"/>
      <c r="C21" s="1144"/>
      <c r="D21" s="1144"/>
      <c r="E21" s="1144"/>
      <c r="F21" s="1144"/>
      <c r="G21" s="1144"/>
      <c r="H21" s="1144"/>
      <c r="I21" s="1144"/>
      <c r="J21" s="1144"/>
      <c r="K21" s="1144"/>
      <c r="L21" s="1144"/>
    </row>
    <row r="22" spans="2:12" ht="22.5" customHeight="1" x14ac:dyDescent="0.25">
      <c r="B22" s="1143"/>
      <c r="C22" s="1143"/>
      <c r="D22" s="1143"/>
      <c r="E22" s="1143"/>
      <c r="F22" s="1143"/>
      <c r="G22" s="1143"/>
      <c r="H22" s="1143"/>
      <c r="I22" s="1143"/>
      <c r="J22" s="1143"/>
      <c r="K22" s="1143"/>
      <c r="L22" s="1143"/>
    </row>
    <row r="23" spans="2:12" ht="22.5" customHeight="1" x14ac:dyDescent="0.25"/>
    <row r="24" spans="2:12" ht="22.5" customHeight="1" x14ac:dyDescent="0.25"/>
  </sheetData>
  <mergeCells count="17">
    <mergeCell ref="B17:L17"/>
    <mergeCell ref="B18:L18"/>
    <mergeCell ref="B20:L20"/>
    <mergeCell ref="B21:L21"/>
    <mergeCell ref="B22:L22"/>
    <mergeCell ref="B16:L16"/>
    <mergeCell ref="B5:L5"/>
    <mergeCell ref="B6:L6"/>
    <mergeCell ref="B7:L7"/>
    <mergeCell ref="B8:L8"/>
    <mergeCell ref="B9:L9"/>
    <mergeCell ref="B10:L10"/>
    <mergeCell ref="B11:L11"/>
    <mergeCell ref="B12:L12"/>
    <mergeCell ref="B13:L13"/>
    <mergeCell ref="B14:L14"/>
    <mergeCell ref="B15:L15"/>
  </mergeCells>
  <hyperlinks>
    <hyperlink ref="B12:L12" location="'EU CQ2'!A1" display="Šablona EU CQ2: Kvalita úlev" xr:uid="{00000000-0004-0000-2300-000000000000}"/>
    <hyperlink ref="B14:L14" location="'EU CQ4'!A1" display="Šablona EU CQ4: Kvalita nevýkonných expozic podle zeměpisné oblasti " xr:uid="{00000000-0004-0000-2300-000001000000}"/>
    <hyperlink ref="B15:L15" location="' EU CQ5'!A1" display="Šablona EU CQ5: Úvěrová kvalita úvěrů a pohledávek podle odvětví" xr:uid="{00000000-0004-0000-2300-000002000000}"/>
    <hyperlink ref="B16:L16" location="'EU CQ6'!A1" display="Šablona EU CQ6: Ocenění kolaterálu – úvěry a pohledávky " xr:uid="{00000000-0004-0000-2300-000003000000}"/>
    <hyperlink ref="B17:L17" location="'EU CQ7'!A1" display="Šablona EU CQ7: Kolaterál získaný převzetím a exekucemi " xr:uid="{00000000-0004-0000-2300-000004000000}"/>
    <hyperlink ref="B18:L18" location="'EU CQ8'!A1" display="Šablona EU CQ8: Kolaterál získaný převzetím a exekucemi – podle roku původu" xr:uid="{00000000-0004-0000-2300-000005000000}"/>
    <hyperlink ref="B5:L5" location="'EU CRA'!A1" display="Tabulka EU CRA: Obecné kvalitativní informace o úvěrovém riziku" xr:uid="{00000000-0004-0000-2300-000006000000}"/>
    <hyperlink ref="B6:L6" location="'EU CRB'!A1" display="Tabulka EU CRB: Dodatečné zpřístupnění ohledně úvěrové kvality aktiv" xr:uid="{00000000-0004-0000-2300-000007000000}"/>
    <hyperlink ref="B11:L11" location="'EU CQ1'!A1" display="Šablona EU CQ1: Úvěrová kvalita expozic s úlevou" xr:uid="{00000000-0004-0000-2300-000008000000}"/>
    <hyperlink ref="B8:L8" location="'EU CR1-A'!A1" display="Šablona EU CR1-A: Splatnost expozic" xr:uid="{00000000-0004-0000-2300-000009000000}"/>
    <hyperlink ref="B9:L9" location="'EU CR2'!A1" display="Šablona EU CR2: Změny objemu nevýkonných úvěrů a pohledávek" xr:uid="{00000000-0004-0000-2300-00000A000000}"/>
    <hyperlink ref="B13" location="'Template CQ2'!A1" display="Template CQ2: Credit quality of performing and non-performing exposures by past due days" xr:uid="{00000000-0004-0000-2300-00000B000000}"/>
    <hyperlink ref="B13:L13" location="'EU CQ3'!A1" display="Šablona EU CQ3: Úvěrová kvalita výkonných a nevýkonných expozic podle počtu dnů po splatnosti" xr:uid="{00000000-0004-0000-2300-00000C000000}"/>
    <hyperlink ref="B7:L7" location="'EU CR1'!A1" display="Šablona EU CR1: Výkonné a nevýkonné expozice a související rezerva" xr:uid="{00000000-0004-0000-2300-00000D000000}"/>
    <hyperlink ref="B10:L10" location="'EU CR2a'!A1" display="Šablona EU CR2a: Změny objemu nevýkonných úvěrů a pohledávek a související čisté kumulované zpětně získané částky" xr:uid="{00000000-0004-0000-2300-00000E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5" tint="0.79998168889431442"/>
    <pageSetUpPr fitToPage="1"/>
  </sheetPr>
  <dimension ref="B2:S12"/>
  <sheetViews>
    <sheetView showGridLines="0" view="pageLayout" zoomScaleNormal="100" workbookViewId="0">
      <selection activeCell="D20" sqref="D20"/>
    </sheetView>
  </sheetViews>
  <sheetFormatPr defaultRowHeight="15" x14ac:dyDescent="0.25"/>
  <cols>
    <col min="1" max="1" width="5.5703125" customWidth="1"/>
    <col min="2" max="2" width="6.5703125" customWidth="1"/>
    <col min="10" max="11" width="9.140625" customWidth="1"/>
    <col min="12" max="12" width="19.5703125" customWidth="1"/>
    <col min="13" max="17" width="9.140625" hidden="1" customWidth="1"/>
    <col min="18" max="19" width="7.85546875" customWidth="1"/>
  </cols>
  <sheetData>
    <row r="2" spans="2:19" ht="18.75" x14ac:dyDescent="0.25">
      <c r="B2" s="564" t="s">
        <v>723</v>
      </c>
    </row>
    <row r="4" spans="2:19" x14ac:dyDescent="0.25">
      <c r="B4" s="1292" t="s">
        <v>737</v>
      </c>
      <c r="C4" s="1292"/>
      <c r="D4" s="1292"/>
      <c r="E4" s="1292"/>
      <c r="F4" s="1292"/>
      <c r="G4" s="1292"/>
      <c r="H4" s="1292"/>
      <c r="I4" s="1292"/>
      <c r="J4" s="1292"/>
      <c r="K4" s="1292"/>
      <c r="L4" s="1292"/>
      <c r="M4" s="1292"/>
      <c r="N4" s="1292"/>
      <c r="O4" s="1292"/>
      <c r="P4" s="1292"/>
      <c r="Q4" s="1292"/>
      <c r="R4" s="1292"/>
      <c r="S4" s="1292"/>
    </row>
    <row r="5" spans="2:19" x14ac:dyDescent="0.25">
      <c r="B5" s="1293" t="s">
        <v>738</v>
      </c>
      <c r="C5" s="1293"/>
      <c r="D5" s="1293"/>
      <c r="E5" s="1293"/>
      <c r="F5" s="1293"/>
      <c r="G5" s="1293"/>
      <c r="H5" s="1293"/>
      <c r="I5" s="1293"/>
      <c r="J5" s="1293"/>
      <c r="K5" s="1293"/>
      <c r="L5" s="1293"/>
      <c r="M5" s="1293"/>
      <c r="N5" s="1293"/>
      <c r="O5" s="1293"/>
      <c r="P5" s="1293"/>
      <c r="Q5" s="1293"/>
      <c r="R5" s="1293"/>
      <c r="S5" s="1293"/>
    </row>
    <row r="6" spans="2:19" ht="34.5" customHeight="1" x14ac:dyDescent="0.25">
      <c r="B6" s="166" t="s">
        <v>116</v>
      </c>
      <c r="C6" s="1291" t="s">
        <v>739</v>
      </c>
      <c r="D6" s="1291"/>
      <c r="E6" s="1291"/>
      <c r="F6" s="1291"/>
      <c r="G6" s="1291"/>
      <c r="H6" s="1291"/>
      <c r="I6" s="1291"/>
      <c r="J6" s="1291"/>
      <c r="K6" s="1291"/>
      <c r="L6" s="1291"/>
      <c r="M6" s="1291"/>
      <c r="N6" s="1291"/>
      <c r="O6" s="1291"/>
      <c r="P6" s="1291"/>
      <c r="Q6" s="1291"/>
      <c r="R6" s="1291"/>
      <c r="S6" s="1291"/>
    </row>
    <row r="7" spans="2:19" x14ac:dyDescent="0.25">
      <c r="B7" s="1290" t="s">
        <v>119</v>
      </c>
      <c r="C7" s="1291" t="s">
        <v>740</v>
      </c>
      <c r="D7" s="1291"/>
      <c r="E7" s="1291"/>
      <c r="F7" s="1291"/>
      <c r="G7" s="1291"/>
      <c r="H7" s="1291"/>
      <c r="I7" s="1291"/>
      <c r="J7" s="1291"/>
      <c r="K7" s="1291"/>
      <c r="L7" s="1291"/>
      <c r="M7" s="1291"/>
      <c r="N7" s="1291"/>
      <c r="O7" s="1291"/>
      <c r="P7" s="1291"/>
      <c r="Q7" s="1291"/>
      <c r="R7" s="1291"/>
      <c r="S7" s="1291"/>
    </row>
    <row r="8" spans="2:19" x14ac:dyDescent="0.25">
      <c r="B8" s="1290"/>
      <c r="C8" s="1291"/>
      <c r="D8" s="1291"/>
      <c r="E8" s="1291"/>
      <c r="F8" s="1291"/>
      <c r="G8" s="1291"/>
      <c r="H8" s="1291"/>
      <c r="I8" s="1291"/>
      <c r="J8" s="1291"/>
      <c r="K8" s="1291"/>
      <c r="L8" s="1291"/>
      <c r="M8" s="1291"/>
      <c r="N8" s="1291"/>
      <c r="O8" s="1291"/>
      <c r="P8" s="1291"/>
      <c r="Q8" s="1291"/>
      <c r="R8" s="1291"/>
      <c r="S8" s="1291"/>
    </row>
    <row r="9" spans="2:19" x14ac:dyDescent="0.25">
      <c r="B9" s="1294" t="s">
        <v>154</v>
      </c>
      <c r="C9" s="1291" t="s">
        <v>741</v>
      </c>
      <c r="D9" s="1291"/>
      <c r="E9" s="1291"/>
      <c r="F9" s="1291"/>
      <c r="G9" s="1291"/>
      <c r="H9" s="1291"/>
      <c r="I9" s="1291"/>
      <c r="J9" s="1291"/>
      <c r="K9" s="1291"/>
      <c r="L9" s="1291"/>
      <c r="M9" s="1291"/>
      <c r="N9" s="1291"/>
      <c r="O9" s="1291"/>
      <c r="P9" s="1291"/>
      <c r="Q9" s="1291"/>
      <c r="R9" s="1291"/>
      <c r="S9" s="1291"/>
    </row>
    <row r="10" spans="2:19" x14ac:dyDescent="0.25">
      <c r="B10" s="1294"/>
      <c r="C10" s="1291"/>
      <c r="D10" s="1291"/>
      <c r="E10" s="1291"/>
      <c r="F10" s="1291"/>
      <c r="G10" s="1291"/>
      <c r="H10" s="1291"/>
      <c r="I10" s="1291"/>
      <c r="J10" s="1291"/>
      <c r="K10" s="1291"/>
      <c r="L10" s="1291"/>
      <c r="M10" s="1291"/>
      <c r="N10" s="1291"/>
      <c r="O10" s="1291"/>
      <c r="P10" s="1291"/>
      <c r="Q10" s="1291"/>
      <c r="R10" s="1291"/>
      <c r="S10" s="1291"/>
    </row>
    <row r="11" spans="2:19" x14ac:dyDescent="0.25">
      <c r="B11" s="1290" t="s">
        <v>139</v>
      </c>
      <c r="C11" s="1291" t="s">
        <v>742</v>
      </c>
      <c r="D11" s="1291"/>
      <c r="E11" s="1291"/>
      <c r="F11" s="1291"/>
      <c r="G11" s="1291"/>
      <c r="H11" s="1291"/>
      <c r="I11" s="1291"/>
      <c r="J11" s="1291"/>
      <c r="K11" s="1291"/>
      <c r="L11" s="1291"/>
      <c r="M11" s="1291"/>
      <c r="N11" s="1291"/>
      <c r="O11" s="1291"/>
      <c r="P11" s="1291"/>
      <c r="Q11" s="1291"/>
      <c r="R11" s="1291"/>
      <c r="S11" s="1291"/>
    </row>
    <row r="12" spans="2:19" x14ac:dyDescent="0.25">
      <c r="B12" s="1290"/>
      <c r="C12" s="1291"/>
      <c r="D12" s="1291"/>
      <c r="E12" s="1291"/>
      <c r="F12" s="1291"/>
      <c r="G12" s="1291"/>
      <c r="H12" s="1291"/>
      <c r="I12" s="1291"/>
      <c r="J12" s="1291"/>
      <c r="K12" s="1291"/>
      <c r="L12" s="1291"/>
      <c r="M12" s="1291"/>
      <c r="N12" s="1291"/>
      <c r="O12" s="1291"/>
      <c r="P12" s="1291"/>
      <c r="Q12" s="1291"/>
      <c r="R12" s="1291"/>
      <c r="S12" s="1291"/>
    </row>
  </sheetData>
  <mergeCells count="9">
    <mergeCell ref="B11:B12"/>
    <mergeCell ref="C11:S12"/>
    <mergeCell ref="B4:S4"/>
    <mergeCell ref="B5:S5"/>
    <mergeCell ref="C6:S6"/>
    <mergeCell ref="B7:B8"/>
    <mergeCell ref="C7:S8"/>
    <mergeCell ref="B9:B10"/>
    <mergeCell ref="C9:S10"/>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5" tint="0.79998168889431442"/>
    <pageSetUpPr fitToPage="1"/>
  </sheetPr>
  <dimension ref="B2:S11"/>
  <sheetViews>
    <sheetView showGridLines="0" view="pageLayout" zoomScaleNormal="100" workbookViewId="0">
      <selection activeCell="B4" sqref="B4:S4"/>
    </sheetView>
  </sheetViews>
  <sheetFormatPr defaultRowHeight="15" x14ac:dyDescent="0.25"/>
  <cols>
    <col min="1" max="1" width="5.5703125" customWidth="1"/>
    <col min="2" max="2" width="5.42578125" customWidth="1"/>
    <col min="14" max="14" width="0.42578125" customWidth="1"/>
    <col min="15" max="18" width="9.140625" hidden="1" customWidth="1"/>
    <col min="19" max="19" width="17.140625" customWidth="1"/>
  </cols>
  <sheetData>
    <row r="2" spans="2:19" ht="18.75" x14ac:dyDescent="0.25">
      <c r="B2" s="564" t="s">
        <v>724</v>
      </c>
    </row>
    <row r="4" spans="2:19" x14ac:dyDescent="0.25">
      <c r="B4" s="1293" t="s">
        <v>738</v>
      </c>
      <c r="C4" s="1293"/>
      <c r="D4" s="1293"/>
      <c r="E4" s="1293"/>
      <c r="F4" s="1293"/>
      <c r="G4" s="1293"/>
      <c r="H4" s="1293"/>
      <c r="I4" s="1293"/>
      <c r="J4" s="1293"/>
      <c r="K4" s="1293"/>
      <c r="L4" s="1293"/>
      <c r="M4" s="1293"/>
      <c r="N4" s="1293"/>
      <c r="O4" s="1293"/>
      <c r="P4" s="1293"/>
      <c r="Q4" s="1293"/>
      <c r="R4" s="1293"/>
      <c r="S4" s="1293"/>
    </row>
    <row r="5" spans="2:19" ht="51.75" customHeight="1" x14ac:dyDescent="0.25">
      <c r="B5" s="166" t="s">
        <v>116</v>
      </c>
      <c r="C5" s="1291" t="s">
        <v>743</v>
      </c>
      <c r="D5" s="1291"/>
      <c r="E5" s="1291"/>
      <c r="F5" s="1291"/>
      <c r="G5" s="1291"/>
      <c r="H5" s="1291"/>
      <c r="I5" s="1291"/>
      <c r="J5" s="1291"/>
      <c r="K5" s="1291"/>
      <c r="L5" s="1291"/>
      <c r="M5" s="1291"/>
      <c r="N5" s="1291"/>
      <c r="O5" s="1291"/>
      <c r="P5" s="1291"/>
      <c r="Q5" s="1291"/>
      <c r="R5" s="1291"/>
      <c r="S5" s="1291"/>
    </row>
    <row r="6" spans="2:19" ht="15" customHeight="1" x14ac:dyDescent="0.25">
      <c r="B6" s="1290" t="s">
        <v>119</v>
      </c>
      <c r="C6" s="1291" t="s">
        <v>744</v>
      </c>
      <c r="D6" s="1291"/>
      <c r="E6" s="1291"/>
      <c r="F6" s="1291"/>
      <c r="G6" s="1291"/>
      <c r="H6" s="1291"/>
      <c r="I6" s="1291"/>
      <c r="J6" s="1291"/>
      <c r="K6" s="1291"/>
      <c r="L6" s="1291"/>
      <c r="M6" s="1291"/>
      <c r="N6" s="1291"/>
      <c r="O6" s="1291"/>
      <c r="P6" s="1291"/>
      <c r="Q6" s="1291"/>
      <c r="R6" s="1291"/>
      <c r="S6" s="1291"/>
    </row>
    <row r="7" spans="2:19" x14ac:dyDescent="0.25">
      <c r="B7" s="1290"/>
      <c r="C7" s="1291"/>
      <c r="D7" s="1291"/>
      <c r="E7" s="1291"/>
      <c r="F7" s="1291"/>
      <c r="G7" s="1291"/>
      <c r="H7" s="1291"/>
      <c r="I7" s="1291"/>
      <c r="J7" s="1291"/>
      <c r="K7" s="1291"/>
      <c r="L7" s="1291"/>
      <c r="M7" s="1291"/>
      <c r="N7" s="1291"/>
      <c r="O7" s="1291"/>
      <c r="P7" s="1291"/>
      <c r="Q7" s="1291"/>
      <c r="R7" s="1291"/>
      <c r="S7" s="1291"/>
    </row>
    <row r="8" spans="2:19" x14ac:dyDescent="0.25">
      <c r="B8" s="1290" t="s">
        <v>154</v>
      </c>
      <c r="C8" s="1291" t="s">
        <v>745</v>
      </c>
      <c r="D8" s="1291"/>
      <c r="E8" s="1291"/>
      <c r="F8" s="1291"/>
      <c r="G8" s="1291"/>
      <c r="H8" s="1291"/>
      <c r="I8" s="1291"/>
      <c r="J8" s="1291"/>
      <c r="K8" s="1291"/>
      <c r="L8" s="1291"/>
      <c r="M8" s="1291"/>
      <c r="N8" s="1291"/>
      <c r="O8" s="1291"/>
      <c r="P8" s="1291"/>
      <c r="Q8" s="1291"/>
      <c r="R8" s="1291"/>
      <c r="S8" s="1291"/>
    </row>
    <row r="9" spans="2:19" x14ac:dyDescent="0.25">
      <c r="B9" s="1290"/>
      <c r="C9" s="1291"/>
      <c r="D9" s="1291"/>
      <c r="E9" s="1291"/>
      <c r="F9" s="1291"/>
      <c r="G9" s="1291"/>
      <c r="H9" s="1291"/>
      <c r="I9" s="1291"/>
      <c r="J9" s="1291"/>
      <c r="K9" s="1291"/>
      <c r="L9" s="1291"/>
      <c r="M9" s="1291"/>
      <c r="N9" s="1291"/>
      <c r="O9" s="1291"/>
      <c r="P9" s="1291"/>
      <c r="Q9" s="1291"/>
      <c r="R9" s="1291"/>
      <c r="S9" s="1291"/>
    </row>
    <row r="10" spans="2:19" x14ac:dyDescent="0.25">
      <c r="B10" s="1290" t="s">
        <v>139</v>
      </c>
      <c r="C10" s="1291" t="s">
        <v>746</v>
      </c>
      <c r="D10" s="1291"/>
      <c r="E10" s="1291"/>
      <c r="F10" s="1291"/>
      <c r="G10" s="1291"/>
      <c r="H10" s="1291"/>
      <c r="I10" s="1291"/>
      <c r="J10" s="1291"/>
      <c r="K10" s="1291"/>
      <c r="L10" s="1291"/>
      <c r="M10" s="1291"/>
      <c r="N10" s="1291"/>
      <c r="O10" s="1291"/>
      <c r="P10" s="1291"/>
      <c r="Q10" s="1291"/>
      <c r="R10" s="1291"/>
      <c r="S10" s="1291"/>
    </row>
    <row r="11" spans="2:19" ht="42" customHeight="1" x14ac:dyDescent="0.25">
      <c r="B11" s="1290"/>
      <c r="C11" s="1291"/>
      <c r="D11" s="1291"/>
      <c r="E11" s="1291"/>
      <c r="F11" s="1291"/>
      <c r="G11" s="1291"/>
      <c r="H11" s="1291"/>
      <c r="I11" s="1291"/>
      <c r="J11" s="1291"/>
      <c r="K11" s="1291"/>
      <c r="L11" s="1291"/>
      <c r="M11" s="1291"/>
      <c r="N11" s="1291"/>
      <c r="O11" s="1291"/>
      <c r="P11" s="1291"/>
      <c r="Q11" s="1291"/>
      <c r="R11" s="1291"/>
      <c r="S11" s="1291"/>
    </row>
  </sheetData>
  <mergeCells count="8">
    <mergeCell ref="B10:B11"/>
    <mergeCell ref="C10:S11"/>
    <mergeCell ref="B4:S4"/>
    <mergeCell ref="C5:S5"/>
    <mergeCell ref="B6:B7"/>
    <mergeCell ref="C6:S7"/>
    <mergeCell ref="B8:B9"/>
    <mergeCell ref="C8:S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14744-AAD0-4F54-89B4-B491EE4C8D13}">
  <sheetPr>
    <pageSetUpPr fitToPage="1"/>
  </sheetPr>
  <dimension ref="A1:Q30"/>
  <sheetViews>
    <sheetView showGridLines="0" view="pageLayout" topLeftCell="A4" zoomScaleNormal="100" workbookViewId="0">
      <selection activeCell="G18" sqref="G18"/>
    </sheetView>
  </sheetViews>
  <sheetFormatPr defaultRowHeight="15" x14ac:dyDescent="0.25"/>
  <cols>
    <col min="1" max="1" width="5.85546875" customWidth="1"/>
    <col min="2" max="2" width="24" bestFit="1" customWidth="1"/>
    <col min="3" max="4" width="13.42578125" bestFit="1" customWidth="1"/>
    <col min="5" max="5" width="12.5703125" bestFit="1" customWidth="1"/>
    <col min="6" max="6" width="10.5703125" bestFit="1" customWidth="1"/>
    <col min="7" max="7" width="9.28515625" bestFit="1" customWidth="1"/>
    <col min="8" max="9" width="10.5703125" bestFit="1" customWidth="1"/>
    <col min="10" max="11" width="9.85546875" bestFit="1" customWidth="1"/>
    <col min="12" max="12" width="11.140625" bestFit="1" customWidth="1"/>
    <col min="13" max="13" width="9.28515625" bestFit="1" customWidth="1"/>
    <col min="14" max="14" width="11.140625" bestFit="1" customWidth="1"/>
    <col min="15" max="15" width="10.5703125" customWidth="1"/>
    <col min="16" max="16" width="12.140625" bestFit="1" customWidth="1"/>
    <col min="17" max="17" width="10.5703125" bestFit="1" customWidth="1"/>
  </cols>
  <sheetData>
    <row r="1" spans="1:17" ht="18.75" x14ac:dyDescent="0.25">
      <c r="A1" s="564" t="s">
        <v>747</v>
      </c>
    </row>
    <row r="2" spans="1:17" ht="15.75" x14ac:dyDescent="0.25">
      <c r="A2" s="157"/>
      <c r="B2" s="1125"/>
      <c r="C2" s="1125"/>
      <c r="D2" s="1125"/>
      <c r="E2" s="1125"/>
      <c r="F2" s="1125"/>
      <c r="G2" s="1125"/>
      <c r="H2" s="1125"/>
      <c r="I2" s="1125"/>
      <c r="J2" s="1125"/>
      <c r="K2" s="1125"/>
      <c r="L2" s="1125"/>
      <c r="M2" s="1125"/>
      <c r="N2" s="1125"/>
      <c r="O2" s="1125"/>
      <c r="P2" s="1125"/>
      <c r="Q2" s="1125"/>
    </row>
    <row r="3" spans="1:17" ht="16.5" thickBot="1" x14ac:dyDescent="0.3">
      <c r="A3" s="157"/>
      <c r="B3" s="1125"/>
      <c r="C3" s="1125"/>
      <c r="D3" s="1125"/>
      <c r="E3" s="1125"/>
      <c r="F3" s="1125"/>
      <c r="G3" s="1125"/>
      <c r="H3" s="1125"/>
      <c r="I3" s="1125"/>
      <c r="J3" s="1125"/>
      <c r="K3" s="1125"/>
      <c r="L3" s="1125"/>
      <c r="M3" s="1125"/>
      <c r="N3" s="1125"/>
      <c r="O3" s="1125"/>
      <c r="P3" s="1125"/>
      <c r="Q3" s="1125"/>
    </row>
    <row r="4" spans="1:17" ht="16.5" thickBot="1" x14ac:dyDescent="0.3">
      <c r="A4" s="1121"/>
      <c r="B4" s="1121"/>
      <c r="C4" s="753" t="s">
        <v>6</v>
      </c>
      <c r="D4" s="1126" t="s">
        <v>7</v>
      </c>
      <c r="E4" s="1126" t="s">
        <v>8</v>
      </c>
      <c r="F4" s="1126" t="s">
        <v>43</v>
      </c>
      <c r="G4" s="1126" t="s">
        <v>44</v>
      </c>
      <c r="H4" s="1126" t="s">
        <v>166</v>
      </c>
      <c r="I4" s="1126" t="s">
        <v>167</v>
      </c>
      <c r="J4" s="1126" t="s">
        <v>201</v>
      </c>
      <c r="K4" s="1126" t="s">
        <v>456</v>
      </c>
      <c r="L4" s="1126" t="s">
        <v>457</v>
      </c>
      <c r="M4" s="1126" t="s">
        <v>458</v>
      </c>
      <c r="N4" s="1126" t="s">
        <v>459</v>
      </c>
      <c r="O4" s="1126" t="s">
        <v>460</v>
      </c>
      <c r="P4" s="1126" t="s">
        <v>748</v>
      </c>
      <c r="Q4" s="1126" t="s">
        <v>749</v>
      </c>
    </row>
    <row r="5" spans="1:17" ht="40.5" customHeight="1" thickBot="1" x14ac:dyDescent="0.3">
      <c r="A5" s="1121"/>
      <c r="B5" s="1121"/>
      <c r="C5" s="1295" t="s">
        <v>750</v>
      </c>
      <c r="D5" s="1296"/>
      <c r="E5" s="1296"/>
      <c r="F5" s="1296"/>
      <c r="G5" s="1296"/>
      <c r="H5" s="1297"/>
      <c r="I5" s="1298" t="s">
        <v>751</v>
      </c>
      <c r="J5" s="1296"/>
      <c r="K5" s="1296"/>
      <c r="L5" s="1296"/>
      <c r="M5" s="1296"/>
      <c r="N5" s="1297"/>
      <c r="O5" s="1299" t="s">
        <v>752</v>
      </c>
      <c r="P5" s="1295" t="s">
        <v>753</v>
      </c>
      <c r="Q5" s="1297"/>
    </row>
    <row r="6" spans="1:17" ht="57.75" customHeight="1" thickBot="1" x14ac:dyDescent="0.3">
      <c r="A6" s="1121"/>
      <c r="B6" s="1121"/>
      <c r="C6" s="1301" t="s">
        <v>754</v>
      </c>
      <c r="D6" s="1302"/>
      <c r="E6" s="1303"/>
      <c r="F6" s="1304" t="s">
        <v>755</v>
      </c>
      <c r="G6" s="1302"/>
      <c r="H6" s="1303"/>
      <c r="I6" s="1304" t="s">
        <v>756</v>
      </c>
      <c r="J6" s="1302"/>
      <c r="K6" s="1303"/>
      <c r="L6" s="1304" t="s">
        <v>757</v>
      </c>
      <c r="M6" s="1302"/>
      <c r="N6" s="1303"/>
      <c r="O6" s="1300"/>
      <c r="P6" s="1305" t="s">
        <v>754</v>
      </c>
      <c r="Q6" s="1305" t="s">
        <v>755</v>
      </c>
    </row>
    <row r="7" spans="1:17" ht="24.75" thickBot="1" x14ac:dyDescent="0.3">
      <c r="A7" s="1121"/>
      <c r="B7" s="169"/>
      <c r="C7" s="754"/>
      <c r="D7" s="1126" t="s">
        <v>758</v>
      </c>
      <c r="E7" s="1126" t="s">
        <v>759</v>
      </c>
      <c r="F7" s="754"/>
      <c r="G7" s="1126" t="s">
        <v>759</v>
      </c>
      <c r="H7" s="1126" t="s">
        <v>760</v>
      </c>
      <c r="I7" s="755"/>
      <c r="J7" s="1124" t="s">
        <v>758</v>
      </c>
      <c r="K7" s="1124" t="s">
        <v>759</v>
      </c>
      <c r="L7" s="754"/>
      <c r="M7" s="1124" t="s">
        <v>759</v>
      </c>
      <c r="N7" s="1124" t="s">
        <v>760</v>
      </c>
      <c r="O7" s="754"/>
      <c r="P7" s="1306"/>
      <c r="Q7" s="1306"/>
    </row>
    <row r="8" spans="1:17" ht="24.75" thickBot="1" x14ac:dyDescent="0.3">
      <c r="A8" s="757" t="s">
        <v>761</v>
      </c>
      <c r="B8" s="1123" t="s">
        <v>762</v>
      </c>
      <c r="C8" s="1018">
        <v>18406512.082660001</v>
      </c>
      <c r="D8" s="1016">
        <v>18406512.082660001</v>
      </c>
      <c r="E8" s="1016"/>
      <c r="F8" s="1018"/>
      <c r="G8" s="1016"/>
      <c r="H8" s="1016"/>
      <c r="I8" s="1016"/>
      <c r="J8" s="1018"/>
      <c r="K8" s="1018"/>
      <c r="L8" s="1018"/>
      <c r="M8" s="1018"/>
      <c r="N8" s="1018"/>
      <c r="O8" s="1018"/>
      <c r="P8" s="1016"/>
      <c r="Q8" s="1016"/>
    </row>
    <row r="9" spans="1:17" ht="15.75" thickBot="1" x14ac:dyDescent="0.3">
      <c r="A9" s="757" t="s">
        <v>476</v>
      </c>
      <c r="B9" s="1123" t="s">
        <v>763</v>
      </c>
      <c r="C9" s="1018">
        <v>438525489.21875</v>
      </c>
      <c r="D9" s="1016">
        <v>396280572.81916004</v>
      </c>
      <c r="E9" s="1016">
        <v>41970916.399589993</v>
      </c>
      <c r="F9" s="1018">
        <v>6614456.86534</v>
      </c>
      <c r="G9" s="1016">
        <v>2.12</v>
      </c>
      <c r="H9" s="1016">
        <v>6614454.7453399999</v>
      </c>
      <c r="I9" s="1016">
        <v>-1187825.1969000001</v>
      </c>
      <c r="J9" s="1018">
        <v>-319736.75115999999</v>
      </c>
      <c r="K9" s="1018">
        <v>-868088.44574</v>
      </c>
      <c r="L9" s="1018">
        <v>-2925646.5553999995</v>
      </c>
      <c r="M9" s="1018"/>
      <c r="N9" s="1018">
        <v>-2925646.5553999995</v>
      </c>
      <c r="O9" s="1018"/>
      <c r="P9" s="1016">
        <v>163735644.65849999</v>
      </c>
      <c r="Q9" s="1016">
        <v>3455011.1812900002</v>
      </c>
    </row>
    <row r="10" spans="1:17" ht="15.75" thickBot="1" x14ac:dyDescent="0.3">
      <c r="A10" s="758" t="s">
        <v>478</v>
      </c>
      <c r="B10" s="756" t="s">
        <v>764</v>
      </c>
      <c r="C10" s="1017">
        <v>189011749.99998999</v>
      </c>
      <c r="D10" s="1017">
        <v>189011749.99998999</v>
      </c>
      <c r="E10" s="1017">
        <v>0</v>
      </c>
      <c r="F10" s="1016">
        <v>0</v>
      </c>
      <c r="G10" s="1016">
        <v>0</v>
      </c>
      <c r="H10" s="1016">
        <v>0</v>
      </c>
      <c r="I10" s="1016">
        <v>-0.81980999999999993</v>
      </c>
      <c r="J10" s="1016">
        <v>-0.81980999999999993</v>
      </c>
      <c r="K10" s="1016">
        <v>0</v>
      </c>
      <c r="L10" s="1016">
        <v>0</v>
      </c>
      <c r="M10" s="1016"/>
      <c r="N10" s="1016">
        <v>0</v>
      </c>
      <c r="O10" s="1016"/>
      <c r="P10" s="1016">
        <v>0</v>
      </c>
      <c r="Q10" s="1016">
        <v>0</v>
      </c>
    </row>
    <row r="11" spans="1:17" ht="15.75" thickBot="1" x14ac:dyDescent="0.3">
      <c r="A11" s="758" t="s">
        <v>765</v>
      </c>
      <c r="B11" s="756" t="s">
        <v>766</v>
      </c>
      <c r="C11" s="1017">
        <v>854545.01437999995</v>
      </c>
      <c r="D11" s="1017">
        <v>854191.43798000005</v>
      </c>
      <c r="E11" s="1017">
        <v>353.57640000000004</v>
      </c>
      <c r="F11" s="1016">
        <v>0</v>
      </c>
      <c r="G11" s="1016">
        <v>0</v>
      </c>
      <c r="H11" s="1016">
        <v>0</v>
      </c>
      <c r="I11" s="1016">
        <v>-260.10746</v>
      </c>
      <c r="J11" s="1016">
        <v>-259.86782999999997</v>
      </c>
      <c r="K11" s="1016">
        <v>-0.23962999999999998</v>
      </c>
      <c r="L11" s="1016">
        <v>0</v>
      </c>
      <c r="M11" s="1016"/>
      <c r="N11" s="1016">
        <v>0</v>
      </c>
      <c r="O11" s="1016"/>
      <c r="P11" s="1016">
        <v>745363.64456000004</v>
      </c>
      <c r="Q11" s="1016">
        <v>0</v>
      </c>
    </row>
    <row r="12" spans="1:17" ht="15.75" thickBot="1" x14ac:dyDescent="0.3">
      <c r="A12" s="758" t="s">
        <v>767</v>
      </c>
      <c r="B12" s="756" t="s">
        <v>768</v>
      </c>
      <c r="C12" s="1017">
        <v>984764.09315999993</v>
      </c>
      <c r="D12" s="1017">
        <v>984764.09315999993</v>
      </c>
      <c r="E12" s="1017">
        <v>0</v>
      </c>
      <c r="F12" s="1016">
        <v>0</v>
      </c>
      <c r="G12" s="1016">
        <v>0</v>
      </c>
      <c r="H12" s="1016">
        <v>0</v>
      </c>
      <c r="I12" s="1016">
        <v>-144.32642000000001</v>
      </c>
      <c r="J12" s="1016">
        <v>-144.32642000000001</v>
      </c>
      <c r="K12" s="1016">
        <v>0</v>
      </c>
      <c r="L12" s="1016">
        <v>0</v>
      </c>
      <c r="M12" s="1016"/>
      <c r="N12" s="1016">
        <v>0</v>
      </c>
      <c r="O12" s="1016"/>
      <c r="P12" s="1016">
        <v>960000</v>
      </c>
      <c r="Q12" s="1016">
        <v>0</v>
      </c>
    </row>
    <row r="13" spans="1:17" ht="15.75" thickBot="1" x14ac:dyDescent="0.3">
      <c r="A13" s="758" t="s">
        <v>769</v>
      </c>
      <c r="B13" s="756" t="s">
        <v>770</v>
      </c>
      <c r="C13" s="1017">
        <v>34611202.148889996</v>
      </c>
      <c r="D13" s="1017">
        <v>34203279.284209996</v>
      </c>
      <c r="E13" s="1017">
        <v>133922.86468</v>
      </c>
      <c r="F13" s="1016">
        <v>124025.43849000002</v>
      </c>
      <c r="G13" s="1016">
        <v>0</v>
      </c>
      <c r="H13" s="1016">
        <v>124025.43849</v>
      </c>
      <c r="I13" s="1016">
        <v>-13799.67317</v>
      </c>
      <c r="J13" s="1016">
        <v>-10757.159109999999</v>
      </c>
      <c r="K13" s="1016">
        <v>-3042.51406</v>
      </c>
      <c r="L13" s="1016">
        <v>-1444.21162</v>
      </c>
      <c r="M13" s="1016"/>
      <c r="N13" s="1016">
        <v>-1444.21162</v>
      </c>
      <c r="O13" s="1016"/>
      <c r="P13" s="1016">
        <v>6132211.4811499994</v>
      </c>
      <c r="Q13" s="1016">
        <v>122581.22687</v>
      </c>
    </row>
    <row r="14" spans="1:17" ht="15.75" thickBot="1" x14ac:dyDescent="0.3">
      <c r="A14" s="758" t="s">
        <v>771</v>
      </c>
      <c r="B14" s="756" t="s">
        <v>772</v>
      </c>
      <c r="C14" s="1017">
        <v>95166015.567620009</v>
      </c>
      <c r="D14" s="1017">
        <v>76264051.434110001</v>
      </c>
      <c r="E14" s="1017">
        <v>18901964.133509997</v>
      </c>
      <c r="F14" s="1016">
        <v>2957863.9016999993</v>
      </c>
      <c r="G14" s="1016">
        <v>1.2027099999999999</v>
      </c>
      <c r="H14" s="1016">
        <v>2957862.6989900004</v>
      </c>
      <c r="I14" s="1016">
        <v>-484638.42359000002</v>
      </c>
      <c r="J14" s="1016">
        <v>-167435.89030999999</v>
      </c>
      <c r="K14" s="1016">
        <v>-317202.53328000003</v>
      </c>
      <c r="L14" s="1016">
        <v>-1337344.1786699998</v>
      </c>
      <c r="M14" s="1016"/>
      <c r="N14" s="1016">
        <v>-1337344.1786699998</v>
      </c>
      <c r="O14" s="1016"/>
      <c r="P14" s="1016">
        <v>61122881.402480006</v>
      </c>
      <c r="Q14" s="1016">
        <v>1620519.7230300002</v>
      </c>
    </row>
    <row r="15" spans="1:17" ht="15.75" thickBot="1" x14ac:dyDescent="0.3">
      <c r="A15" s="758" t="s">
        <v>773</v>
      </c>
      <c r="B15" s="759" t="s">
        <v>774</v>
      </c>
      <c r="C15" s="1017">
        <v>32873501.976850003</v>
      </c>
      <c r="D15" s="1017">
        <v>25229491.551150002</v>
      </c>
      <c r="E15" s="1017">
        <v>7644010.4256999996</v>
      </c>
      <c r="F15" s="1016">
        <v>1030189.2313000001</v>
      </c>
      <c r="G15" s="1016">
        <v>1.038</v>
      </c>
      <c r="H15" s="1016">
        <v>1030188.1933</v>
      </c>
      <c r="I15" s="1016">
        <v>-282803.77691000002</v>
      </c>
      <c r="J15" s="1016">
        <v>-91608.650299999994</v>
      </c>
      <c r="K15" s="1016">
        <v>-191195.12661000001</v>
      </c>
      <c r="L15" s="1016">
        <v>-563882.24841</v>
      </c>
      <c r="M15" s="1016"/>
      <c r="N15" s="1016">
        <v>-563831.42840999993</v>
      </c>
      <c r="O15" s="1016"/>
      <c r="P15" s="1016">
        <v>21932209.784709997</v>
      </c>
      <c r="Q15" s="1016">
        <v>466306.98288999998</v>
      </c>
    </row>
    <row r="16" spans="1:17" ht="15.75" thickBot="1" x14ac:dyDescent="0.3">
      <c r="A16" s="758" t="s">
        <v>775</v>
      </c>
      <c r="B16" s="756" t="s">
        <v>776</v>
      </c>
      <c r="C16" s="1017">
        <v>117897212.39470999</v>
      </c>
      <c r="D16" s="1017">
        <v>94962536.569710001</v>
      </c>
      <c r="E16" s="1017">
        <v>22934675.824999999</v>
      </c>
      <c r="F16" s="1016">
        <v>3532567.5251500006</v>
      </c>
      <c r="G16" s="1016">
        <v>0.91728999999999994</v>
      </c>
      <c r="H16" s="1016">
        <v>3532566.6078600003</v>
      </c>
      <c r="I16" s="1016">
        <v>-688981.84645000007</v>
      </c>
      <c r="J16" s="1016">
        <v>-141138.68768</v>
      </c>
      <c r="K16" s="1016">
        <v>-547843.15876999998</v>
      </c>
      <c r="L16" s="1016">
        <v>-1586858.1651100002</v>
      </c>
      <c r="M16" s="1016"/>
      <c r="N16" s="1016">
        <v>-1586858.1651100002</v>
      </c>
      <c r="O16" s="1016"/>
      <c r="P16" s="1016">
        <v>94775188.130309999</v>
      </c>
      <c r="Q16" s="1016">
        <v>1711910.2313900001</v>
      </c>
    </row>
    <row r="17" spans="1:17" ht="15.75" thickBot="1" x14ac:dyDescent="0.3">
      <c r="A17" s="760" t="s">
        <v>777</v>
      </c>
      <c r="B17" s="593" t="s">
        <v>778</v>
      </c>
      <c r="C17" s="1016">
        <v>32382876.283629999</v>
      </c>
      <c r="D17" s="1016">
        <v>32115251.542339996</v>
      </c>
      <c r="E17" s="1016"/>
      <c r="F17" s="1016"/>
      <c r="G17" s="1016"/>
      <c r="H17" s="1016"/>
      <c r="I17" s="1016">
        <v>-6630.5350699999999</v>
      </c>
      <c r="J17" s="1016">
        <v>-6630.5350699999999</v>
      </c>
      <c r="K17" s="1016"/>
      <c r="L17" s="1016"/>
      <c r="M17" s="1016"/>
      <c r="N17" s="1016"/>
      <c r="O17" s="1016"/>
      <c r="P17" s="1016"/>
      <c r="Q17" s="1016"/>
    </row>
    <row r="18" spans="1:17" ht="15.75" thickBot="1" x14ac:dyDescent="0.3">
      <c r="A18" s="758" t="s">
        <v>779</v>
      </c>
      <c r="B18" s="756" t="s">
        <v>764</v>
      </c>
      <c r="C18" s="1017"/>
      <c r="D18" s="1017"/>
      <c r="E18" s="1017"/>
      <c r="F18" s="1016"/>
      <c r="G18" s="1016"/>
      <c r="H18" s="1016"/>
      <c r="I18" s="1016"/>
      <c r="J18" s="1016"/>
      <c r="K18" s="1016"/>
      <c r="L18" s="1016"/>
      <c r="M18" s="1016"/>
      <c r="N18" s="1016"/>
      <c r="O18" s="1016"/>
      <c r="P18" s="1016"/>
      <c r="Q18" s="1016"/>
    </row>
    <row r="19" spans="1:17" ht="15.75" thickBot="1" x14ac:dyDescent="0.3">
      <c r="A19" s="758" t="s">
        <v>780</v>
      </c>
      <c r="B19" s="756" t="s">
        <v>766</v>
      </c>
      <c r="C19" s="1017">
        <v>28970213.321869999</v>
      </c>
      <c r="D19" s="1017">
        <v>28970213.321869999</v>
      </c>
      <c r="E19" s="1017"/>
      <c r="F19" s="1016"/>
      <c r="G19" s="1016"/>
      <c r="H19" s="1016"/>
      <c r="I19" s="1016">
        <v>-2968.3531000000003</v>
      </c>
      <c r="J19" s="1016">
        <v>-2968.3531000000003</v>
      </c>
      <c r="K19" s="1016"/>
      <c r="L19" s="1016"/>
      <c r="M19" s="1016"/>
      <c r="N19" s="1016"/>
      <c r="O19" s="1016"/>
      <c r="P19" s="1016"/>
      <c r="Q19" s="1016"/>
    </row>
    <row r="20" spans="1:17" ht="15.75" thickBot="1" x14ac:dyDescent="0.3">
      <c r="A20" s="758" t="s">
        <v>781</v>
      </c>
      <c r="B20" s="756" t="s">
        <v>768</v>
      </c>
      <c r="C20" s="1017"/>
      <c r="D20" s="1017"/>
      <c r="E20" s="1017"/>
      <c r="F20" s="1016"/>
      <c r="G20" s="1016"/>
      <c r="H20" s="1016"/>
      <c r="I20" s="1016">
        <v>0</v>
      </c>
      <c r="J20" s="1016">
        <v>0</v>
      </c>
      <c r="K20" s="1016"/>
      <c r="L20" s="1016"/>
      <c r="M20" s="1016"/>
      <c r="N20" s="1016"/>
      <c r="O20" s="1016"/>
      <c r="P20" s="1016"/>
      <c r="Q20" s="1016"/>
    </row>
    <row r="21" spans="1:17" ht="15.75" thickBot="1" x14ac:dyDescent="0.3">
      <c r="A21" s="758" t="s">
        <v>782</v>
      </c>
      <c r="B21" s="756" t="s">
        <v>770</v>
      </c>
      <c r="C21" s="1017">
        <v>1062389.2344899999</v>
      </c>
      <c r="D21" s="1017">
        <v>924761.88421000005</v>
      </c>
      <c r="E21" s="1017"/>
      <c r="F21" s="1016"/>
      <c r="G21" s="1016"/>
      <c r="H21" s="1016"/>
      <c r="I21" s="1016">
        <v>-324.95234000000005</v>
      </c>
      <c r="J21" s="1016">
        <v>-324.95234000000005</v>
      </c>
      <c r="K21" s="1016"/>
      <c r="L21" s="1016"/>
      <c r="M21" s="1016"/>
      <c r="N21" s="1016"/>
      <c r="O21" s="1016"/>
      <c r="P21" s="1016"/>
      <c r="Q21" s="1016"/>
    </row>
    <row r="22" spans="1:17" ht="15.75" thickBot="1" x14ac:dyDescent="0.3">
      <c r="A22" s="758" t="s">
        <v>783</v>
      </c>
      <c r="B22" s="756" t="s">
        <v>772</v>
      </c>
      <c r="C22" s="1017">
        <v>2350273.7272400004</v>
      </c>
      <c r="D22" s="1017">
        <v>2220276.33623</v>
      </c>
      <c r="E22" s="1017"/>
      <c r="F22" s="1016"/>
      <c r="G22" s="1016"/>
      <c r="H22" s="1016"/>
      <c r="I22" s="1016">
        <v>-3337.2296299999998</v>
      </c>
      <c r="J22" s="1016">
        <v>-3337.2296299999998</v>
      </c>
      <c r="K22" s="1016"/>
      <c r="L22" s="1016"/>
      <c r="M22" s="1016"/>
      <c r="N22" s="1016"/>
      <c r="O22" s="1016"/>
      <c r="P22" s="1016"/>
      <c r="Q22" s="1016"/>
    </row>
    <row r="23" spans="1:17" ht="15.75" thickBot="1" x14ac:dyDescent="0.3">
      <c r="A23" s="760" t="s">
        <v>784</v>
      </c>
      <c r="B23" s="593" t="s">
        <v>541</v>
      </c>
      <c r="C23" s="1014">
        <v>133538262.36267</v>
      </c>
      <c r="D23" s="1014">
        <v>122652961.46531001</v>
      </c>
      <c r="E23" s="1014">
        <v>10884827.61136</v>
      </c>
      <c r="F23" s="1014">
        <v>395739.94654999999</v>
      </c>
      <c r="G23" s="1014">
        <v>548.67259999999999</v>
      </c>
      <c r="H23" s="1014">
        <v>395664.55794999999</v>
      </c>
      <c r="I23" s="1014">
        <v>297206.62818</v>
      </c>
      <c r="J23" s="1014">
        <v>171387.63537999999</v>
      </c>
      <c r="K23" s="1014">
        <v>125818.99279999998</v>
      </c>
      <c r="L23" s="1014">
        <v>195992.02506000001</v>
      </c>
      <c r="M23" s="1014"/>
      <c r="N23" s="1014">
        <v>195992.02506000001</v>
      </c>
      <c r="O23" s="1015"/>
      <c r="P23" s="1014">
        <v>26328855.527809996</v>
      </c>
      <c r="Q23" s="1014">
        <v>208289.54674000002</v>
      </c>
    </row>
    <row r="24" spans="1:17" ht="15.75" thickBot="1" x14ac:dyDescent="0.3">
      <c r="A24" s="758" t="s">
        <v>785</v>
      </c>
      <c r="B24" s="756" t="s">
        <v>764</v>
      </c>
      <c r="C24" s="1014"/>
      <c r="D24" s="1014"/>
      <c r="E24" s="1014"/>
      <c r="F24" s="1014"/>
      <c r="G24" s="1014"/>
      <c r="H24" s="1014"/>
      <c r="I24" s="1014">
        <v>0</v>
      </c>
      <c r="J24" s="1014">
        <v>0</v>
      </c>
      <c r="K24" s="1014">
        <v>0</v>
      </c>
      <c r="L24" s="1014">
        <v>0</v>
      </c>
      <c r="M24" s="1014"/>
      <c r="N24" s="1014">
        <v>0</v>
      </c>
      <c r="O24" s="1015"/>
      <c r="P24" s="1014">
        <v>0</v>
      </c>
      <c r="Q24" s="1014">
        <v>0</v>
      </c>
    </row>
    <row r="25" spans="1:17" ht="15.75" thickBot="1" x14ac:dyDescent="0.3">
      <c r="A25" s="758" t="s">
        <v>786</v>
      </c>
      <c r="B25" s="756" t="s">
        <v>766</v>
      </c>
      <c r="C25" s="1014">
        <v>63323.831299999998</v>
      </c>
      <c r="D25" s="1014">
        <v>63323.831299999998</v>
      </c>
      <c r="E25" s="1014">
        <v>0</v>
      </c>
      <c r="F25" s="1014"/>
      <c r="G25" s="1014"/>
      <c r="H25" s="1014"/>
      <c r="I25" s="1014">
        <v>42.166290000000004</v>
      </c>
      <c r="J25" s="1014">
        <v>42.166290000000004</v>
      </c>
      <c r="K25" s="1014">
        <v>0</v>
      </c>
      <c r="L25" s="1014">
        <v>0</v>
      </c>
      <c r="M25" s="1014"/>
      <c r="N25" s="1014">
        <v>0</v>
      </c>
      <c r="O25" s="1015"/>
      <c r="P25" s="1014">
        <v>5560</v>
      </c>
      <c r="Q25" s="1014">
        <v>0</v>
      </c>
    </row>
    <row r="26" spans="1:17" ht="15.75" thickBot="1" x14ac:dyDescent="0.3">
      <c r="A26" s="758" t="s">
        <v>787</v>
      </c>
      <c r="B26" s="756" t="s">
        <v>768</v>
      </c>
      <c r="C26" s="1014">
        <v>3847661.1886199997</v>
      </c>
      <c r="D26" s="1014">
        <v>3796564.3886199999</v>
      </c>
      <c r="E26" s="1014">
        <v>51096.800000000003</v>
      </c>
      <c r="F26" s="1014"/>
      <c r="G26" s="1014"/>
      <c r="H26" s="1014"/>
      <c r="I26" s="1014">
        <v>141.14553999999998</v>
      </c>
      <c r="J26" s="1014">
        <v>140.51978</v>
      </c>
      <c r="K26" s="1014">
        <v>0.62575999999999998</v>
      </c>
      <c r="L26" s="1014">
        <v>0</v>
      </c>
      <c r="M26" s="1014"/>
      <c r="N26" s="1014">
        <v>0</v>
      </c>
      <c r="O26" s="1015"/>
      <c r="P26" s="1014">
        <v>0</v>
      </c>
      <c r="Q26" s="1014">
        <v>0</v>
      </c>
    </row>
    <row r="27" spans="1:17" ht="15.75" thickBot="1" x14ac:dyDescent="0.3">
      <c r="A27" s="758" t="s">
        <v>788</v>
      </c>
      <c r="B27" s="756" t="s">
        <v>770</v>
      </c>
      <c r="C27" s="1014">
        <v>14595672.95259</v>
      </c>
      <c r="D27" s="1014">
        <v>14556650.116899999</v>
      </c>
      <c r="E27" s="1014">
        <v>39022.83569</v>
      </c>
      <c r="F27" s="1014">
        <v>25000</v>
      </c>
      <c r="G27" s="1014"/>
      <c r="H27" s="1014">
        <v>25000</v>
      </c>
      <c r="I27" s="1014">
        <v>8735.1787099999983</v>
      </c>
      <c r="J27" s="1014">
        <v>8695.2778600000001</v>
      </c>
      <c r="K27" s="1014">
        <v>39.900850000000005</v>
      </c>
      <c r="L27" s="1014">
        <v>14298.171759999999</v>
      </c>
      <c r="M27" s="1014"/>
      <c r="N27" s="1014">
        <v>14298.171759999999</v>
      </c>
      <c r="O27" s="1015"/>
      <c r="P27" s="1014">
        <v>2613691.1632300001</v>
      </c>
      <c r="Q27" s="1014">
        <v>10000.000029999999</v>
      </c>
    </row>
    <row r="28" spans="1:17" ht="15.75" thickBot="1" x14ac:dyDescent="0.3">
      <c r="A28" s="758" t="s">
        <v>789</v>
      </c>
      <c r="B28" s="756" t="s">
        <v>772</v>
      </c>
      <c r="C28" s="1014">
        <v>88614721.98912999</v>
      </c>
      <c r="D28" s="1014">
        <v>81209088.420029998</v>
      </c>
      <c r="E28" s="1014">
        <v>7405633.5691</v>
      </c>
      <c r="F28" s="1014">
        <v>331553.12572000001</v>
      </c>
      <c r="G28" s="1014"/>
      <c r="H28" s="1014">
        <v>331553.12572000001</v>
      </c>
      <c r="I28" s="1014">
        <v>205936.03486000001</v>
      </c>
      <c r="J28" s="1014">
        <v>132623.06219999999</v>
      </c>
      <c r="K28" s="1014">
        <v>73312.972659999999</v>
      </c>
      <c r="L28" s="1014">
        <v>159285.68514000002</v>
      </c>
      <c r="M28" s="1014"/>
      <c r="N28" s="1014">
        <v>159285.68514000002</v>
      </c>
      <c r="O28" s="1015"/>
      <c r="P28" s="1014">
        <v>22174543.638950001</v>
      </c>
      <c r="Q28" s="1014">
        <v>196211.86013999998</v>
      </c>
    </row>
    <row r="29" spans="1:17" ht="15.75" thickBot="1" x14ac:dyDescent="0.3">
      <c r="A29" s="758" t="s">
        <v>790</v>
      </c>
      <c r="B29" s="756" t="s">
        <v>776</v>
      </c>
      <c r="C29" s="1014">
        <v>26416882.40103</v>
      </c>
      <c r="D29" s="1014">
        <v>23027334.708459999</v>
      </c>
      <c r="E29" s="1014">
        <v>3389074.4065700001</v>
      </c>
      <c r="F29" s="1014">
        <v>39186.820829999997</v>
      </c>
      <c r="G29" s="1014">
        <v>548.67259999999999</v>
      </c>
      <c r="H29" s="1014">
        <v>39111.432229999999</v>
      </c>
      <c r="I29" s="1014">
        <v>82352.102780000001</v>
      </c>
      <c r="J29" s="1014">
        <v>29886.609250000001</v>
      </c>
      <c r="K29" s="1014">
        <v>52465.49353</v>
      </c>
      <c r="L29" s="1014">
        <v>22408.168160000001</v>
      </c>
      <c r="M29" s="1014"/>
      <c r="N29" s="1014">
        <v>22408.168160000001</v>
      </c>
      <c r="O29" s="1015"/>
      <c r="P29" s="1014">
        <v>1535060.72563</v>
      </c>
      <c r="Q29" s="1014">
        <v>2077.6865699999998</v>
      </c>
    </row>
    <row r="30" spans="1:17" ht="15.75" thickBot="1" x14ac:dyDescent="0.3">
      <c r="A30" s="761" t="s">
        <v>791</v>
      </c>
      <c r="B30" s="598" t="s">
        <v>42</v>
      </c>
      <c r="C30" s="1014">
        <v>622579139.94771004</v>
      </c>
      <c r="D30" s="1014">
        <v>569455297.90947008</v>
      </c>
      <c r="E30" s="1014">
        <v>52855744.010949992</v>
      </c>
      <c r="F30" s="1014">
        <v>7010196.8118900005</v>
      </c>
      <c r="G30" s="1014">
        <v>550.79259999999999</v>
      </c>
      <c r="H30" s="1014">
        <v>7010119.3032900002</v>
      </c>
      <c r="I30" s="1014">
        <v>-897249.10379000008</v>
      </c>
      <c r="J30" s="1014">
        <v>-154979.65084999998</v>
      </c>
      <c r="K30" s="1014">
        <v>-742269.45293999999</v>
      </c>
      <c r="L30" s="1014">
        <v>-2729654.5303399996</v>
      </c>
      <c r="M30" s="1014">
        <v>0</v>
      </c>
      <c r="N30" s="1014">
        <v>-2729654.5303399996</v>
      </c>
      <c r="O30" s="1014"/>
      <c r="P30" s="1014">
        <v>190064500.18630999</v>
      </c>
      <c r="Q30" s="1014">
        <v>3663300.7280300003</v>
      </c>
    </row>
  </sheetData>
  <mergeCells count="10">
    <mergeCell ref="C5:H5"/>
    <mergeCell ref="I5:N5"/>
    <mergeCell ref="O5:O6"/>
    <mergeCell ref="P5:Q5"/>
    <mergeCell ref="C6:E6"/>
    <mergeCell ref="F6:H6"/>
    <mergeCell ref="I6:K6"/>
    <mergeCell ref="L6:N6"/>
    <mergeCell ref="P6:P7"/>
    <mergeCell ref="Q6:Q7"/>
  </mergeCells>
  <pageMargins left="0.70866141732283472" right="0.70866141732283472" top="0.74803149606299213" bottom="0.74803149606299213" header="0.31496062992125984" footer="0.31496062992125984"/>
  <pageSetup paperSize="9" scale="67" fitToHeight="0" orientation="landscape" r:id="rId1"/>
  <headerFooter>
    <oddHeader>&amp;CCS
Příloha XV</oddHeader>
    <oddFooter>&amp;C&amp;P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EBCFD-10C6-4B18-8697-ED08974596BB}">
  <sheetPr>
    <pageSetUpPr fitToPage="1"/>
  </sheetPr>
  <dimension ref="B2:I9"/>
  <sheetViews>
    <sheetView showGridLines="0" view="pageLayout" zoomScaleNormal="100" workbookViewId="0">
      <selection activeCell="F13" sqref="F13"/>
    </sheetView>
  </sheetViews>
  <sheetFormatPr defaultRowHeight="15" x14ac:dyDescent="0.25"/>
  <cols>
    <col min="1" max="1" width="7.140625" customWidth="1"/>
    <col min="2" max="2" width="6.140625" customWidth="1"/>
    <col min="3" max="3" width="27" customWidth="1"/>
    <col min="4" max="4" width="18.5703125" bestFit="1" customWidth="1"/>
    <col min="5" max="5" width="10.5703125" customWidth="1"/>
    <col min="6" max="6" width="21.85546875" customWidth="1"/>
    <col min="7" max="7" width="13.140625" customWidth="1"/>
    <col min="8" max="8" width="11.42578125" customWidth="1"/>
    <col min="9" max="9" width="10.85546875" customWidth="1"/>
  </cols>
  <sheetData>
    <row r="2" spans="2:9" ht="18.75" x14ac:dyDescent="0.25">
      <c r="B2" s="564" t="s">
        <v>726</v>
      </c>
    </row>
    <row r="3" spans="2:9" x14ac:dyDescent="0.25">
      <c r="B3" s="171"/>
    </row>
    <row r="4" spans="2:9" x14ac:dyDescent="0.25">
      <c r="B4" s="171"/>
      <c r="D4" s="779" t="s">
        <v>6</v>
      </c>
      <c r="E4" s="779" t="s">
        <v>7</v>
      </c>
      <c r="F4" s="779" t="s">
        <v>8</v>
      </c>
      <c r="G4" s="779" t="s">
        <v>43</v>
      </c>
      <c r="H4" s="779" t="s">
        <v>44</v>
      </c>
      <c r="I4" s="779" t="s">
        <v>166</v>
      </c>
    </row>
    <row r="5" spans="2:9" x14ac:dyDescent="0.25">
      <c r="D5" s="1307" t="s">
        <v>792</v>
      </c>
      <c r="E5" s="1307"/>
      <c r="F5" s="1307"/>
      <c r="G5" s="1307"/>
      <c r="H5" s="1307"/>
      <c r="I5" s="1307"/>
    </row>
    <row r="6" spans="2:9" ht="42" customHeight="1" x14ac:dyDescent="0.25">
      <c r="D6" s="788" t="s">
        <v>793</v>
      </c>
      <c r="E6" s="788" t="s">
        <v>794</v>
      </c>
      <c r="F6" s="788" t="s">
        <v>795</v>
      </c>
      <c r="G6" s="788" t="s">
        <v>796</v>
      </c>
      <c r="H6" s="788" t="s">
        <v>797</v>
      </c>
      <c r="I6" s="788" t="s">
        <v>42</v>
      </c>
    </row>
    <row r="7" spans="2:9" x14ac:dyDescent="0.25">
      <c r="B7" s="136">
        <v>1</v>
      </c>
      <c r="C7" s="172" t="s">
        <v>763</v>
      </c>
      <c r="D7" s="882">
        <v>3475300.9512799997</v>
      </c>
      <c r="E7" s="1030">
        <v>229036559.74241</v>
      </c>
      <c r="F7" s="882">
        <v>43777331.52984</v>
      </c>
      <c r="G7" s="882">
        <v>182125103.50600001</v>
      </c>
      <c r="H7" s="882">
        <v>1018690.37519</v>
      </c>
      <c r="I7" s="882">
        <v>459432986.10472</v>
      </c>
    </row>
    <row r="8" spans="2:9" x14ac:dyDescent="0.25">
      <c r="B8" s="136">
        <v>2</v>
      </c>
      <c r="C8" s="172" t="s">
        <v>778</v>
      </c>
      <c r="D8" s="882">
        <v>0</v>
      </c>
      <c r="E8" s="882">
        <v>267624.74656</v>
      </c>
      <c r="F8" s="882">
        <v>4808166.8093599994</v>
      </c>
      <c r="G8" s="882">
        <v>27300454.197749998</v>
      </c>
      <c r="H8" s="882">
        <v>0</v>
      </c>
      <c r="I8" s="882">
        <v>32376245.75367</v>
      </c>
    </row>
    <row r="9" spans="2:9" x14ac:dyDescent="0.25">
      <c r="B9" s="173">
        <v>3</v>
      </c>
      <c r="C9" s="174" t="s">
        <v>42</v>
      </c>
      <c r="D9" s="882">
        <v>3475300.9512799997</v>
      </c>
      <c r="E9" s="1030">
        <v>229304184.48897001</v>
      </c>
      <c r="F9" s="882">
        <v>48585498.339199997</v>
      </c>
      <c r="G9" s="882">
        <v>209425557.70375001</v>
      </c>
      <c r="H9" s="882">
        <v>1018690.37519</v>
      </c>
      <c r="I9" s="882">
        <v>491809231.85839003</v>
      </c>
    </row>
  </sheetData>
  <mergeCells count="1">
    <mergeCell ref="D5:I5"/>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79998168889431442"/>
    <pageSetUpPr fitToPage="1"/>
  </sheetPr>
  <dimension ref="B2:E11"/>
  <sheetViews>
    <sheetView showGridLines="0" view="pageLayout" zoomScaleNormal="110" workbookViewId="0">
      <selection activeCell="C18" sqref="C18"/>
    </sheetView>
  </sheetViews>
  <sheetFormatPr defaultRowHeight="15" x14ac:dyDescent="0.25"/>
  <cols>
    <col min="1" max="1" width="7" customWidth="1"/>
    <col min="2" max="2" width="4.5703125" customWidth="1"/>
    <col min="3" max="3" width="58.5703125" customWidth="1"/>
    <col min="4" max="4" width="27.42578125" customWidth="1"/>
    <col min="6" max="6" width="3.42578125" customWidth="1"/>
    <col min="7" max="7" width="54.5703125" customWidth="1"/>
    <col min="8" max="8" width="25" customWidth="1"/>
  </cols>
  <sheetData>
    <row r="2" spans="2:5" ht="18.75" x14ac:dyDescent="0.25">
      <c r="B2" s="564" t="s">
        <v>727</v>
      </c>
      <c r="C2" s="41"/>
      <c r="D2" s="41"/>
      <c r="E2" s="41"/>
    </row>
    <row r="3" spans="2:5" ht="16.5" thickBot="1" x14ac:dyDescent="0.3">
      <c r="B3" s="176"/>
      <c r="C3" s="177"/>
      <c r="D3" s="177"/>
      <c r="E3" s="41"/>
    </row>
    <row r="4" spans="2:5" ht="16.5" thickBot="1" x14ac:dyDescent="0.3">
      <c r="B4" s="176"/>
      <c r="C4" s="177"/>
      <c r="D4" s="627" t="s">
        <v>6</v>
      </c>
      <c r="E4" s="41"/>
    </row>
    <row r="5" spans="2:5" ht="16.5" thickBot="1" x14ac:dyDescent="0.3">
      <c r="B5" s="176"/>
      <c r="C5" s="177"/>
      <c r="D5" s="628" t="s">
        <v>798</v>
      </c>
      <c r="E5" s="41"/>
    </row>
    <row r="6" spans="2:5" ht="25.5" customHeight="1" thickBot="1" x14ac:dyDescent="0.3">
      <c r="B6" s="620" t="s">
        <v>476</v>
      </c>
      <c r="C6" s="621" t="s">
        <v>799</v>
      </c>
      <c r="D6" s="618"/>
      <c r="E6" s="41"/>
    </row>
    <row r="7" spans="2:5" ht="25.5" customHeight="1" thickBot="1" x14ac:dyDescent="0.3">
      <c r="B7" s="622" t="s">
        <v>478</v>
      </c>
      <c r="C7" s="623" t="s">
        <v>800</v>
      </c>
      <c r="D7" s="618"/>
      <c r="E7" s="41"/>
    </row>
    <row r="8" spans="2:5" ht="25.5" customHeight="1" thickBot="1" x14ac:dyDescent="0.3">
      <c r="B8" s="622" t="s">
        <v>765</v>
      </c>
      <c r="C8" s="623" t="s">
        <v>801</v>
      </c>
      <c r="D8" s="618"/>
      <c r="E8" s="41"/>
    </row>
    <row r="9" spans="2:5" ht="25.5" customHeight="1" thickBot="1" x14ac:dyDescent="0.3">
      <c r="B9" s="622" t="s">
        <v>767</v>
      </c>
      <c r="C9" s="624" t="s">
        <v>802</v>
      </c>
      <c r="D9" s="619"/>
      <c r="E9" s="41"/>
    </row>
    <row r="10" spans="2:5" ht="25.5" customHeight="1" thickBot="1" x14ac:dyDescent="0.3">
      <c r="B10" s="622" t="s">
        <v>769</v>
      </c>
      <c r="C10" s="624" t="s">
        <v>803</v>
      </c>
      <c r="D10" s="619"/>
      <c r="E10" s="41"/>
    </row>
    <row r="11" spans="2:5" ht="25.5" customHeight="1" thickBot="1" x14ac:dyDescent="0.3">
      <c r="B11" s="625" t="s">
        <v>771</v>
      </c>
      <c r="C11" s="626" t="s">
        <v>804</v>
      </c>
      <c r="D11" s="619"/>
      <c r="E11" s="41"/>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79998168889431442"/>
  </sheetPr>
  <dimension ref="A2:E18"/>
  <sheetViews>
    <sheetView showGridLines="0" view="pageLayout" zoomScaleNormal="110" workbookViewId="0">
      <selection activeCell="B3" sqref="B3"/>
    </sheetView>
  </sheetViews>
  <sheetFormatPr defaultRowHeight="15" x14ac:dyDescent="0.25"/>
  <cols>
    <col min="1" max="1" width="7" customWidth="1"/>
    <col min="2" max="2" width="4.5703125" customWidth="1"/>
    <col min="3" max="3" width="58.5703125" customWidth="1"/>
    <col min="4" max="4" width="27.42578125" customWidth="1"/>
    <col min="5" max="5" width="29.140625" customWidth="1"/>
    <col min="7" max="7" width="3.42578125" customWidth="1"/>
    <col min="8" max="8" width="54.5703125" customWidth="1"/>
    <col min="9" max="9" width="25" customWidth="1"/>
  </cols>
  <sheetData>
    <row r="2" spans="1:5" ht="17.25" x14ac:dyDescent="0.3">
      <c r="A2" s="565"/>
      <c r="B2" s="566" t="s">
        <v>728</v>
      </c>
    </row>
    <row r="3" spans="1:5" ht="16.5" thickBot="1" x14ac:dyDescent="0.3">
      <c r="B3" s="157"/>
      <c r="C3" s="167"/>
      <c r="D3" s="167"/>
      <c r="E3" s="178"/>
    </row>
    <row r="4" spans="1:5" ht="16.5" thickBot="1" x14ac:dyDescent="0.3">
      <c r="B4" s="157"/>
      <c r="C4" s="167"/>
      <c r="D4" s="576" t="s">
        <v>6</v>
      </c>
      <c r="E4" s="577" t="s">
        <v>7</v>
      </c>
    </row>
    <row r="5" spans="1:5" ht="37.5" customHeight="1" thickBot="1" x14ac:dyDescent="0.3">
      <c r="B5" s="157"/>
      <c r="C5" s="167"/>
      <c r="D5" s="578" t="s">
        <v>798</v>
      </c>
      <c r="E5" s="577" t="s">
        <v>805</v>
      </c>
    </row>
    <row r="6" spans="1:5" ht="25.5" customHeight="1" thickBot="1" x14ac:dyDescent="0.3">
      <c r="B6" s="567" t="s">
        <v>476</v>
      </c>
      <c r="C6" s="568" t="s">
        <v>799</v>
      </c>
      <c r="D6" s="613"/>
      <c r="E6" s="614"/>
    </row>
    <row r="7" spans="1:5" ht="25.5" customHeight="1" thickBot="1" x14ac:dyDescent="0.3">
      <c r="B7" s="569" t="s">
        <v>478</v>
      </c>
      <c r="C7" s="570" t="s">
        <v>800</v>
      </c>
      <c r="D7" s="613"/>
      <c r="E7" s="614"/>
    </row>
    <row r="8" spans="1:5" ht="25.5" customHeight="1" thickBot="1" x14ac:dyDescent="0.3">
      <c r="B8" s="569" t="s">
        <v>765</v>
      </c>
      <c r="C8" s="570" t="s">
        <v>801</v>
      </c>
      <c r="D8" s="613"/>
      <c r="E8" s="614"/>
    </row>
    <row r="9" spans="1:5" ht="25.5" customHeight="1" thickBot="1" x14ac:dyDescent="0.3">
      <c r="B9" s="569" t="s">
        <v>767</v>
      </c>
      <c r="C9" s="571" t="s">
        <v>806</v>
      </c>
      <c r="D9" s="613"/>
      <c r="E9" s="614"/>
    </row>
    <row r="10" spans="1:5" ht="25.5" customHeight="1" thickBot="1" x14ac:dyDescent="0.3">
      <c r="B10" s="569" t="s">
        <v>769</v>
      </c>
      <c r="C10" s="571" t="s">
        <v>807</v>
      </c>
      <c r="D10" s="591"/>
      <c r="E10" s="614"/>
    </row>
    <row r="11" spans="1:5" ht="25.5" customHeight="1" thickBot="1" x14ac:dyDescent="0.3">
      <c r="B11" s="569" t="s">
        <v>771</v>
      </c>
      <c r="C11" s="571" t="s">
        <v>808</v>
      </c>
      <c r="D11" s="615"/>
      <c r="E11" s="587"/>
    </row>
    <row r="12" spans="1:5" ht="25.5" customHeight="1" thickBot="1" x14ac:dyDescent="0.3">
      <c r="B12" s="569" t="s">
        <v>773</v>
      </c>
      <c r="C12" s="571" t="s">
        <v>809</v>
      </c>
      <c r="D12" s="591"/>
      <c r="E12" s="587"/>
    </row>
    <row r="13" spans="1:5" ht="25.5" customHeight="1" thickBot="1" x14ac:dyDescent="0.3">
      <c r="B13" s="569" t="s">
        <v>775</v>
      </c>
      <c r="C13" s="571" t="s">
        <v>810</v>
      </c>
      <c r="D13" s="591"/>
      <c r="E13" s="587"/>
    </row>
    <row r="14" spans="1:5" ht="25.5" customHeight="1" thickBot="1" x14ac:dyDescent="0.3">
      <c r="B14" s="569" t="s">
        <v>777</v>
      </c>
      <c r="C14" s="571" t="s">
        <v>811</v>
      </c>
      <c r="D14" s="591"/>
      <c r="E14" s="587"/>
    </row>
    <row r="15" spans="1:5" ht="25.5" customHeight="1" thickBot="1" x14ac:dyDescent="0.3">
      <c r="B15" s="569" t="s">
        <v>779</v>
      </c>
      <c r="C15" s="571" t="s">
        <v>802</v>
      </c>
      <c r="D15" s="591"/>
      <c r="E15" s="614"/>
    </row>
    <row r="16" spans="1:5" ht="25.5" customHeight="1" thickBot="1" x14ac:dyDescent="0.3">
      <c r="B16" s="569" t="s">
        <v>780</v>
      </c>
      <c r="C16" s="571" t="s">
        <v>803</v>
      </c>
      <c r="D16" s="591"/>
      <c r="E16" s="614"/>
    </row>
    <row r="17" spans="2:5" ht="25.5" customHeight="1" thickBot="1" x14ac:dyDescent="0.3">
      <c r="B17" s="572" t="s">
        <v>781</v>
      </c>
      <c r="C17" s="573" t="s">
        <v>812</v>
      </c>
      <c r="D17" s="616"/>
      <c r="E17" s="617"/>
    </row>
    <row r="18" spans="2:5" ht="25.5" customHeight="1" thickBot="1" x14ac:dyDescent="0.3">
      <c r="B18" s="574" t="s">
        <v>782</v>
      </c>
      <c r="C18" s="575" t="s">
        <v>804</v>
      </c>
      <c r="D18" s="591"/>
      <c r="E18" s="614"/>
    </row>
  </sheetData>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D098-D390-45F4-B743-9E73420C5C18}">
  <sheetPr>
    <pageSetUpPr fitToPage="1"/>
  </sheetPr>
  <dimension ref="A1:J17"/>
  <sheetViews>
    <sheetView showGridLines="0" tabSelected="1" view="pageLayout" topLeftCell="A4" zoomScaleNormal="100" workbookViewId="0">
      <selection activeCell="E22" sqref="E22"/>
    </sheetView>
  </sheetViews>
  <sheetFormatPr defaultRowHeight="15" x14ac:dyDescent="0.25"/>
  <cols>
    <col min="2" max="2" width="26" customWidth="1"/>
    <col min="3" max="3" width="11.28515625" bestFit="1" customWidth="1"/>
    <col min="4" max="6" width="10.28515625" bestFit="1" customWidth="1"/>
    <col min="7" max="7" width="14.42578125" customWidth="1"/>
    <col min="8" max="8" width="17" customWidth="1"/>
    <col min="9" max="9" width="17.85546875" customWidth="1"/>
    <col min="10" max="10" width="18.5703125" customWidth="1"/>
  </cols>
  <sheetData>
    <row r="1" spans="1:10" ht="18.75" x14ac:dyDescent="0.25">
      <c r="A1" s="564" t="s">
        <v>729</v>
      </c>
    </row>
    <row r="2" spans="1:10" ht="16.5" thickBot="1" x14ac:dyDescent="0.3">
      <c r="A2" s="157"/>
      <c r="B2" s="1125"/>
      <c r="C2" s="1125"/>
      <c r="D2" s="1125"/>
      <c r="E2" s="1125"/>
      <c r="F2" s="1125"/>
      <c r="G2" s="1125"/>
      <c r="H2" s="1125"/>
      <c r="I2" s="1125"/>
      <c r="J2" s="1125"/>
    </row>
    <row r="3" spans="1:10" ht="23.25" customHeight="1" thickBot="1" x14ac:dyDescent="0.3">
      <c r="A3" s="1121"/>
      <c r="B3" s="1121"/>
      <c r="C3" s="1616" t="s">
        <v>6</v>
      </c>
      <c r="D3" s="1615" t="s">
        <v>7</v>
      </c>
      <c r="E3" s="1615" t="s">
        <v>8</v>
      </c>
      <c r="F3" s="1615" t="s">
        <v>43</v>
      </c>
      <c r="G3" s="1615" t="s">
        <v>44</v>
      </c>
      <c r="H3" s="1615" t="s">
        <v>166</v>
      </c>
      <c r="I3" s="1615" t="s">
        <v>167</v>
      </c>
      <c r="J3" s="1615" t="s">
        <v>201</v>
      </c>
    </row>
    <row r="4" spans="1:10" ht="48.75" customHeight="1" thickBot="1" x14ac:dyDescent="0.3">
      <c r="A4" s="1121"/>
      <c r="B4" s="1121"/>
      <c r="C4" s="1614" t="s">
        <v>813</v>
      </c>
      <c r="D4" s="1613"/>
      <c r="E4" s="1613"/>
      <c r="F4" s="1612"/>
      <c r="G4" s="1308" t="s">
        <v>751</v>
      </c>
      <c r="H4" s="1309"/>
      <c r="I4" s="1611" t="s">
        <v>814</v>
      </c>
      <c r="J4" s="1610"/>
    </row>
    <row r="5" spans="1:10" ht="16.5" thickBot="1" x14ac:dyDescent="0.3">
      <c r="A5" s="1121"/>
      <c r="B5" s="1121"/>
      <c r="C5" s="1312" t="s">
        <v>815</v>
      </c>
      <c r="D5" s="1609" t="s">
        <v>816</v>
      </c>
      <c r="E5" s="1608"/>
      <c r="F5" s="1607"/>
      <c r="G5" s="1605" t="s">
        <v>817</v>
      </c>
      <c r="H5" s="1605" t="s">
        <v>818</v>
      </c>
      <c r="I5" s="1606"/>
      <c r="J5" s="1605" t="s">
        <v>819</v>
      </c>
    </row>
    <row r="6" spans="1:10" ht="66.75" customHeight="1" thickBot="1" x14ac:dyDescent="0.3">
      <c r="A6" s="1121"/>
      <c r="B6" s="1121"/>
      <c r="C6" s="1313"/>
      <c r="D6" s="1604"/>
      <c r="E6" s="583" t="s">
        <v>820</v>
      </c>
      <c r="F6" s="1122" t="s">
        <v>821</v>
      </c>
      <c r="G6" s="1603"/>
      <c r="H6" s="1603"/>
      <c r="I6" s="1602"/>
      <c r="J6" s="1601"/>
    </row>
    <row r="7" spans="1:10" ht="26.25" thickBot="1" x14ac:dyDescent="0.3">
      <c r="A7" s="1600" t="s">
        <v>761</v>
      </c>
      <c r="B7" s="1599" t="s">
        <v>762</v>
      </c>
      <c r="C7" s="596"/>
      <c r="D7" s="596"/>
      <c r="E7" s="596"/>
      <c r="F7" s="610"/>
      <c r="G7" s="610"/>
      <c r="H7" s="610"/>
      <c r="I7" s="610"/>
      <c r="J7" s="610"/>
    </row>
    <row r="8" spans="1:10" ht="15.75" thickBot="1" x14ac:dyDescent="0.3">
      <c r="A8" s="1600" t="s">
        <v>476</v>
      </c>
      <c r="B8" s="1599" t="s">
        <v>763</v>
      </c>
      <c r="C8" s="1020">
        <v>4926430.7691899994</v>
      </c>
      <c r="D8" s="1020">
        <v>2595850.9703500001</v>
      </c>
      <c r="E8" s="1020">
        <v>2595850.9703500001</v>
      </c>
      <c r="F8" s="1019">
        <v>2595850.9703500001</v>
      </c>
      <c r="G8" s="1019">
        <v>-100165.16346</v>
      </c>
      <c r="H8" s="1019">
        <v>-782170.8875699999</v>
      </c>
      <c r="I8" s="1019">
        <v>1795781.4542800002</v>
      </c>
      <c r="J8" s="1019">
        <v>597969.39038999996</v>
      </c>
    </row>
    <row r="9" spans="1:10" ht="15.75" thickBot="1" x14ac:dyDescent="0.3">
      <c r="A9" s="584" t="s">
        <v>478</v>
      </c>
      <c r="B9" s="585" t="s">
        <v>764</v>
      </c>
      <c r="C9" s="1020"/>
      <c r="D9" s="1020"/>
      <c r="E9" s="1020"/>
      <c r="F9" s="1020"/>
      <c r="G9" s="1020"/>
      <c r="H9" s="1020"/>
      <c r="I9" s="1019"/>
      <c r="J9" s="1019"/>
    </row>
    <row r="10" spans="1:10" ht="15.75" thickBot="1" x14ac:dyDescent="0.3">
      <c r="A10" s="584" t="s">
        <v>765</v>
      </c>
      <c r="B10" s="585" t="s">
        <v>766</v>
      </c>
      <c r="C10" s="1020"/>
      <c r="D10" s="1020"/>
      <c r="E10" s="1020"/>
      <c r="F10" s="1020"/>
      <c r="G10" s="1020"/>
      <c r="H10" s="1020"/>
      <c r="I10" s="1019"/>
      <c r="J10" s="1019"/>
    </row>
    <row r="11" spans="1:10" ht="15.75" thickBot="1" x14ac:dyDescent="0.3">
      <c r="A11" s="584" t="s">
        <v>767</v>
      </c>
      <c r="B11" s="585" t="s">
        <v>768</v>
      </c>
      <c r="C11" s="1020"/>
      <c r="D11" s="1020"/>
      <c r="E11" s="1020"/>
      <c r="F11" s="1020"/>
      <c r="G11" s="1020"/>
      <c r="H11" s="1020"/>
      <c r="I11" s="1019"/>
      <c r="J11" s="1019"/>
    </row>
    <row r="12" spans="1:10" ht="15.75" thickBot="1" x14ac:dyDescent="0.3">
      <c r="A12" s="584" t="s">
        <v>769</v>
      </c>
      <c r="B12" s="585" t="s">
        <v>770</v>
      </c>
      <c r="C12" s="1020">
        <v>480.60174000000001</v>
      </c>
      <c r="D12" s="1020">
        <v>2621.6537000000003</v>
      </c>
      <c r="E12" s="1020">
        <v>2621.6537000000003</v>
      </c>
      <c r="F12" s="1020">
        <v>2621.6537000000003</v>
      </c>
      <c r="G12" s="1020">
        <v>-38.901660000000007</v>
      </c>
      <c r="H12" s="1020">
        <v>-254.08598000000001</v>
      </c>
      <c r="I12" s="1019"/>
      <c r="J12" s="1019"/>
    </row>
    <row r="13" spans="1:10" ht="15.75" thickBot="1" x14ac:dyDescent="0.3">
      <c r="A13" s="584" t="s">
        <v>771</v>
      </c>
      <c r="B13" s="585" t="s">
        <v>772</v>
      </c>
      <c r="C13" s="1020">
        <v>4643332.10812</v>
      </c>
      <c r="D13" s="1020">
        <v>789262.27908999997</v>
      </c>
      <c r="E13" s="1020">
        <v>789262.27909000008</v>
      </c>
      <c r="F13" s="1020">
        <v>789262.27909000008</v>
      </c>
      <c r="G13" s="1020">
        <v>-105639.77619</v>
      </c>
      <c r="H13" s="1020">
        <v>-307755.78115</v>
      </c>
      <c r="I13" s="1019">
        <v>448965.97012000007</v>
      </c>
      <c r="J13" s="1019">
        <v>8508.4744200000005</v>
      </c>
    </row>
    <row r="14" spans="1:10" ht="15.75" thickBot="1" x14ac:dyDescent="0.3">
      <c r="A14" s="584" t="s">
        <v>773</v>
      </c>
      <c r="B14" s="585" t="s">
        <v>776</v>
      </c>
      <c r="C14" s="1020">
        <v>282618.05932999996</v>
      </c>
      <c r="D14" s="1020">
        <v>1803967.0375599999</v>
      </c>
      <c r="E14" s="1020">
        <v>1803967.0375599999</v>
      </c>
      <c r="F14" s="1020">
        <v>1803967.0375599999</v>
      </c>
      <c r="G14" s="1020">
        <v>5513.5143899999994</v>
      </c>
      <c r="H14" s="1020">
        <v>-474161.02043999999</v>
      </c>
      <c r="I14" s="1019">
        <v>1346815.48416</v>
      </c>
      <c r="J14" s="1019">
        <v>589460.91596999997</v>
      </c>
    </row>
    <row r="15" spans="1:10" ht="15.75" thickBot="1" x14ac:dyDescent="0.3">
      <c r="A15" s="1598" t="s">
        <v>775</v>
      </c>
      <c r="B15" s="1597" t="s">
        <v>778</v>
      </c>
      <c r="C15" s="1020"/>
      <c r="D15" s="1020"/>
      <c r="E15" s="1020"/>
      <c r="F15" s="1020"/>
      <c r="G15" s="1020"/>
      <c r="H15" s="1020"/>
      <c r="I15" s="1019"/>
      <c r="J15" s="1019"/>
    </row>
    <row r="16" spans="1:10" ht="15.75" thickBot="1" x14ac:dyDescent="0.3">
      <c r="A16" s="1598" t="s">
        <v>777</v>
      </c>
      <c r="B16" s="1597" t="s">
        <v>822</v>
      </c>
      <c r="C16" s="1020"/>
      <c r="D16" s="1020">
        <v>1380.0939599999999</v>
      </c>
      <c r="E16" s="1020">
        <v>883.59930000000008</v>
      </c>
      <c r="F16" s="1019">
        <v>57.365120000000005</v>
      </c>
      <c r="G16" s="1019"/>
      <c r="H16" s="1019">
        <v>469.72199999999998</v>
      </c>
      <c r="I16" s="1019"/>
      <c r="J16" s="1019"/>
    </row>
    <row r="17" spans="1:10" ht="15.75" thickBot="1" x14ac:dyDescent="0.3">
      <c r="A17" s="588">
        <v>100</v>
      </c>
      <c r="B17" s="589" t="s">
        <v>42</v>
      </c>
      <c r="C17" s="1020">
        <v>4926430.7691899994</v>
      </c>
      <c r="D17" s="1020">
        <v>2597231.0643100003</v>
      </c>
      <c r="E17" s="1020">
        <v>2596734.56965</v>
      </c>
      <c r="F17" s="1019">
        <v>2595908.3354700003</v>
      </c>
      <c r="G17" s="1019">
        <v>-100165.16346</v>
      </c>
      <c r="H17" s="1019">
        <v>-782170.8875699999</v>
      </c>
      <c r="I17" s="1019">
        <v>1795781.4542800002</v>
      </c>
      <c r="J17" s="1019">
        <v>597969.39038999996</v>
      </c>
    </row>
  </sheetData>
  <mergeCells count="8">
    <mergeCell ref="C4:F4"/>
    <mergeCell ref="G4:H4"/>
    <mergeCell ref="I4:J4"/>
    <mergeCell ref="C5:C6"/>
    <mergeCell ref="D5:F5"/>
    <mergeCell ref="G5:G6"/>
    <mergeCell ref="H5:H6"/>
    <mergeCell ref="J5:J6"/>
  </mergeCells>
  <pageMargins left="0.70866141732283472" right="0.70866141732283472" top="0.74803149606299213" bottom="0.74803149606299213" header="0.31496062992125984" footer="0.31496062992125984"/>
  <pageSetup paperSize="9" scale="90" fitToHeight="0" orientation="landscape" r:id="rId1"/>
  <headerFooter>
    <oddHeader>&amp;CCS
Příloha XV</oddHeader>
    <oddFooter>&amp;C&amp;P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79998168889431442"/>
  </sheetPr>
  <dimension ref="B2:D9"/>
  <sheetViews>
    <sheetView showGridLines="0" view="pageLayout" zoomScaleNormal="100" workbookViewId="0">
      <selection activeCell="C10" sqref="C10"/>
    </sheetView>
  </sheetViews>
  <sheetFormatPr defaultRowHeight="15" x14ac:dyDescent="0.25"/>
  <cols>
    <col min="2" max="2" width="4.42578125" customWidth="1"/>
    <col min="3" max="3" width="41.85546875" customWidth="1"/>
    <col min="4" max="4" width="49.42578125" customWidth="1"/>
  </cols>
  <sheetData>
    <row r="2" spans="2:4" ht="18.75" x14ac:dyDescent="0.25">
      <c r="B2" s="564" t="s">
        <v>730</v>
      </c>
    </row>
    <row r="3" spans="2:4" ht="16.5" thickBot="1" x14ac:dyDescent="0.3">
      <c r="B3" s="157"/>
      <c r="C3" s="167"/>
      <c r="D3" s="167"/>
    </row>
    <row r="4" spans="2:4" ht="16.5" thickBot="1" x14ac:dyDescent="0.3">
      <c r="B4" s="168"/>
      <c r="C4" s="168"/>
      <c r="D4" s="576" t="s">
        <v>6</v>
      </c>
    </row>
    <row r="5" spans="2:4" ht="36" customHeight="1" x14ac:dyDescent="0.25">
      <c r="B5" s="168"/>
      <c r="C5" s="168"/>
      <c r="D5" s="1320" t="s">
        <v>823</v>
      </c>
    </row>
    <row r="6" spans="2:4" ht="16.5" thickBot="1" x14ac:dyDescent="0.3">
      <c r="B6" s="168"/>
      <c r="C6" s="168"/>
      <c r="D6" s="1321"/>
    </row>
    <row r="7" spans="2:4" ht="29.25" customHeight="1" thickBot="1" x14ac:dyDescent="0.3">
      <c r="B7" s="594" t="s">
        <v>476</v>
      </c>
      <c r="C7" s="595" t="s">
        <v>824</v>
      </c>
      <c r="D7" s="590"/>
    </row>
    <row r="8" spans="2:4" ht="50.25" customHeight="1" thickBot="1" x14ac:dyDescent="0.3">
      <c r="B8" s="569" t="s">
        <v>478</v>
      </c>
      <c r="C8" s="570" t="s">
        <v>825</v>
      </c>
      <c r="D8" s="590"/>
    </row>
    <row r="9" spans="2:4" ht="63" customHeight="1" x14ac:dyDescent="0.25">
      <c r="B9" s="1322"/>
      <c r="C9" s="1322"/>
      <c r="D9" s="1322"/>
    </row>
  </sheetData>
  <mergeCells count="2">
    <mergeCell ref="D5:D6"/>
    <mergeCell ref="B9:D9"/>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D71A2-4C1F-4F23-BC72-915F638FCE95}">
  <sheetPr>
    <pageSetUpPr fitToPage="1"/>
  </sheetPr>
  <dimension ref="A1:N31"/>
  <sheetViews>
    <sheetView showGridLines="0" view="pageLayout" topLeftCell="A7" zoomScaleNormal="100" workbookViewId="0">
      <selection activeCell="F19" sqref="F19"/>
    </sheetView>
  </sheetViews>
  <sheetFormatPr defaultRowHeight="15" x14ac:dyDescent="0.25"/>
  <cols>
    <col min="2" max="2" width="24.85546875" customWidth="1"/>
    <col min="3" max="4" width="13.140625" bestFit="1" customWidth="1"/>
    <col min="5" max="5" width="9.85546875" bestFit="1" customWidth="1"/>
    <col min="6" max="6" width="11.140625" bestFit="1" customWidth="1"/>
    <col min="7" max="7" width="12.5703125" customWidth="1"/>
    <col min="8" max="13" width="9.85546875" bestFit="1" customWidth="1"/>
    <col min="14" max="14" width="11.140625" bestFit="1" customWidth="1"/>
  </cols>
  <sheetData>
    <row r="1" spans="1:14" ht="17.25" x14ac:dyDescent="0.25">
      <c r="A1" s="566" t="s">
        <v>731</v>
      </c>
    </row>
    <row r="2" spans="1:14" ht="16.5" thickBot="1" x14ac:dyDescent="0.3">
      <c r="A2" s="157"/>
      <c r="B2" s="781"/>
      <c r="C2" s="781"/>
      <c r="D2" s="781"/>
      <c r="E2" s="781"/>
      <c r="F2" s="781"/>
      <c r="G2" s="781"/>
      <c r="H2" s="781"/>
      <c r="I2" s="781"/>
      <c r="J2" s="781"/>
      <c r="K2" s="781"/>
      <c r="L2" s="781"/>
      <c r="M2" s="781"/>
      <c r="N2" s="781"/>
    </row>
    <row r="3" spans="1:14" ht="16.5" thickBot="1" x14ac:dyDescent="0.3">
      <c r="A3" s="780"/>
      <c r="B3" s="780"/>
      <c r="C3" s="1026" t="s">
        <v>6</v>
      </c>
      <c r="D3" s="1025" t="s">
        <v>7</v>
      </c>
      <c r="E3" s="1025" t="s">
        <v>8</v>
      </c>
      <c r="F3" s="1025" t="s">
        <v>43</v>
      </c>
      <c r="G3" s="1025" t="s">
        <v>44</v>
      </c>
      <c r="H3" s="1025" t="s">
        <v>166</v>
      </c>
      <c r="I3" s="1025" t="s">
        <v>167</v>
      </c>
      <c r="J3" s="1025" t="s">
        <v>201</v>
      </c>
      <c r="K3" s="1025" t="s">
        <v>456</v>
      </c>
      <c r="L3" s="1025" t="s">
        <v>457</v>
      </c>
      <c r="M3" s="1025" t="s">
        <v>458</v>
      </c>
      <c r="N3" s="1025" t="s">
        <v>459</v>
      </c>
    </row>
    <row r="4" spans="1:14" ht="16.5" thickBot="1" x14ac:dyDescent="0.3">
      <c r="A4" s="780"/>
      <c r="B4" s="780"/>
      <c r="C4" s="1308" t="s">
        <v>750</v>
      </c>
      <c r="D4" s="1324"/>
      <c r="E4" s="1324"/>
      <c r="F4" s="1324"/>
      <c r="G4" s="1324"/>
      <c r="H4" s="1324"/>
      <c r="I4" s="1324"/>
      <c r="J4" s="1324"/>
      <c r="K4" s="1324"/>
      <c r="L4" s="1324"/>
      <c r="M4" s="1324"/>
      <c r="N4" s="1325"/>
    </row>
    <row r="5" spans="1:14" ht="16.5" thickBot="1" x14ac:dyDescent="0.3">
      <c r="A5" s="780"/>
      <c r="B5" s="780"/>
      <c r="C5" s="1314" t="s">
        <v>754</v>
      </c>
      <c r="D5" s="1315"/>
      <c r="E5" s="1311"/>
      <c r="F5" s="1310" t="s">
        <v>755</v>
      </c>
      <c r="G5" s="1315"/>
      <c r="H5" s="1315"/>
      <c r="I5" s="1315"/>
      <c r="J5" s="1315"/>
      <c r="K5" s="1315"/>
      <c r="L5" s="1315"/>
      <c r="M5" s="1315"/>
      <c r="N5" s="1316"/>
    </row>
    <row r="6" spans="1:14" x14ac:dyDescent="0.25">
      <c r="A6" s="1328"/>
      <c r="B6" s="1329"/>
      <c r="C6" s="1326"/>
      <c r="D6" s="1317" t="s">
        <v>826</v>
      </c>
      <c r="E6" s="1317" t="s">
        <v>827</v>
      </c>
      <c r="F6" s="1326"/>
      <c r="G6" s="1317" t="s">
        <v>828</v>
      </c>
      <c r="H6" s="1317" t="s">
        <v>829</v>
      </c>
      <c r="I6" s="1317" t="s">
        <v>830</v>
      </c>
      <c r="J6" s="1317" t="s">
        <v>831</v>
      </c>
      <c r="K6" s="1317" t="s">
        <v>832</v>
      </c>
      <c r="L6" s="1317" t="s">
        <v>833</v>
      </c>
      <c r="M6" s="1317" t="s">
        <v>834</v>
      </c>
      <c r="N6" s="1317" t="s">
        <v>820</v>
      </c>
    </row>
    <row r="7" spans="1:14" x14ac:dyDescent="0.25">
      <c r="A7" s="1328"/>
      <c r="B7" s="1329"/>
      <c r="C7" s="1326"/>
      <c r="D7" s="1323"/>
      <c r="E7" s="1323"/>
      <c r="F7" s="1326"/>
      <c r="G7" s="1323"/>
      <c r="H7" s="1323"/>
      <c r="I7" s="1323"/>
      <c r="J7" s="1323"/>
      <c r="K7" s="1323"/>
      <c r="L7" s="1323"/>
      <c r="M7" s="1323"/>
      <c r="N7" s="1323"/>
    </row>
    <row r="8" spans="1:14" ht="74.25" customHeight="1" thickBot="1" x14ac:dyDescent="0.3">
      <c r="A8" s="780"/>
      <c r="B8" s="780"/>
      <c r="C8" s="1029"/>
      <c r="D8" s="1319"/>
      <c r="E8" s="1319"/>
      <c r="F8" s="1327"/>
      <c r="G8" s="1319"/>
      <c r="H8" s="1318"/>
      <c r="I8" s="1318"/>
      <c r="J8" s="1318"/>
      <c r="K8" s="1318"/>
      <c r="L8" s="1318"/>
      <c r="M8" s="1318"/>
      <c r="N8" s="1318"/>
    </row>
    <row r="9" spans="1:14" ht="26.25" thickBot="1" x14ac:dyDescent="0.3">
      <c r="A9" s="1024" t="s">
        <v>761</v>
      </c>
      <c r="B9" s="1023" t="s">
        <v>762</v>
      </c>
      <c r="C9" s="1027">
        <v>18406512.082660001</v>
      </c>
      <c r="D9" s="1020">
        <v>18406512.082660001</v>
      </c>
      <c r="E9" s="1020"/>
      <c r="F9" s="1020"/>
      <c r="G9" s="1020"/>
      <c r="H9" s="1020"/>
      <c r="I9" s="1020"/>
      <c r="J9" s="1020"/>
      <c r="K9" s="1020"/>
      <c r="L9" s="1020"/>
      <c r="M9" s="1020"/>
      <c r="N9" s="1020"/>
    </row>
    <row r="10" spans="1:14" ht="15.75" thickBot="1" x14ac:dyDescent="0.3">
      <c r="A10" s="1024" t="s">
        <v>476</v>
      </c>
      <c r="B10" s="1023" t="s">
        <v>763</v>
      </c>
      <c r="C10" s="1027">
        <v>438525489.21875</v>
      </c>
      <c r="D10" s="1020">
        <v>438409479.92047995</v>
      </c>
      <c r="E10" s="1020">
        <v>116009.29827000001</v>
      </c>
      <c r="F10" s="1020">
        <v>6614456.86534</v>
      </c>
      <c r="G10" s="1020">
        <v>4580077.7204600004</v>
      </c>
      <c r="H10" s="1020">
        <v>138808.82603</v>
      </c>
      <c r="I10" s="1020">
        <v>287862.28797</v>
      </c>
      <c r="J10" s="1020">
        <v>372316.93012000003</v>
      </c>
      <c r="K10" s="1020">
        <v>466255.67123000004</v>
      </c>
      <c r="L10" s="1020">
        <v>196214.11551999999</v>
      </c>
      <c r="M10" s="1020">
        <v>572921.31400999997</v>
      </c>
      <c r="N10" s="1020">
        <v>6614454.7453399999</v>
      </c>
    </row>
    <row r="11" spans="1:14" ht="15.75" thickBot="1" x14ac:dyDescent="0.3">
      <c r="A11" s="584" t="s">
        <v>478</v>
      </c>
      <c r="B11" s="585" t="s">
        <v>764</v>
      </c>
      <c r="C11" s="1027">
        <v>189011749.99998999</v>
      </c>
      <c r="D11" s="1020">
        <v>189011749.99998999</v>
      </c>
      <c r="E11" s="1020">
        <v>0</v>
      </c>
      <c r="F11" s="1020">
        <v>0</v>
      </c>
      <c r="G11" s="1020">
        <v>0</v>
      </c>
      <c r="H11" s="1020">
        <v>0</v>
      </c>
      <c r="I11" s="1020">
        <v>0</v>
      </c>
      <c r="J11" s="1020">
        <v>0</v>
      </c>
      <c r="K11" s="1020">
        <v>0</v>
      </c>
      <c r="L11" s="1020">
        <v>0</v>
      </c>
      <c r="M11" s="1020">
        <v>0</v>
      </c>
      <c r="N11" s="1020">
        <v>0</v>
      </c>
    </row>
    <row r="12" spans="1:14" ht="15.75" thickBot="1" x14ac:dyDescent="0.3">
      <c r="A12" s="584" t="s">
        <v>765</v>
      </c>
      <c r="B12" s="585" t="s">
        <v>766</v>
      </c>
      <c r="C12" s="1027">
        <v>854545.01437999995</v>
      </c>
      <c r="D12" s="1020">
        <v>854544.48037999996</v>
      </c>
      <c r="E12" s="1020">
        <v>0.53400000000000003</v>
      </c>
      <c r="F12" s="1020">
        <v>0</v>
      </c>
      <c r="G12" s="1020">
        <v>0</v>
      </c>
      <c r="H12" s="1020">
        <v>0</v>
      </c>
      <c r="I12" s="1020">
        <v>0</v>
      </c>
      <c r="J12" s="1020">
        <v>0</v>
      </c>
      <c r="K12" s="1020">
        <v>0</v>
      </c>
      <c r="L12" s="1020">
        <v>0</v>
      </c>
      <c r="M12" s="1020">
        <v>0</v>
      </c>
      <c r="N12" s="1020">
        <v>0</v>
      </c>
    </row>
    <row r="13" spans="1:14" ht="15.75" thickBot="1" x14ac:dyDescent="0.3">
      <c r="A13" s="584" t="s">
        <v>767</v>
      </c>
      <c r="B13" s="585" t="s">
        <v>768</v>
      </c>
      <c r="C13" s="1027">
        <v>984764.09315999993</v>
      </c>
      <c r="D13" s="1020">
        <v>984764.09315999993</v>
      </c>
      <c r="E13" s="1020">
        <v>0</v>
      </c>
      <c r="F13" s="1020">
        <v>0</v>
      </c>
      <c r="G13" s="1020">
        <v>0</v>
      </c>
      <c r="H13" s="1020">
        <v>0</v>
      </c>
      <c r="I13" s="1020">
        <v>0</v>
      </c>
      <c r="J13" s="1020">
        <v>0</v>
      </c>
      <c r="K13" s="1020">
        <v>0</v>
      </c>
      <c r="L13" s="1020">
        <v>0</v>
      </c>
      <c r="M13" s="1020">
        <v>0</v>
      </c>
      <c r="N13" s="1020">
        <v>0</v>
      </c>
    </row>
    <row r="14" spans="1:14" ht="15.75" thickBot="1" x14ac:dyDescent="0.3">
      <c r="A14" s="584" t="s">
        <v>769</v>
      </c>
      <c r="B14" s="585" t="s">
        <v>770</v>
      </c>
      <c r="C14" s="1027">
        <v>34611202.148889996</v>
      </c>
      <c r="D14" s="1020">
        <v>34611197.28503</v>
      </c>
      <c r="E14" s="1020">
        <v>4.8638599999999999</v>
      </c>
      <c r="F14" s="1020">
        <v>124025.43849000002</v>
      </c>
      <c r="G14" s="1020">
        <v>122837.89775</v>
      </c>
      <c r="H14" s="1020">
        <v>0</v>
      </c>
      <c r="I14" s="1020">
        <v>9.1</v>
      </c>
      <c r="J14" s="1020">
        <v>0</v>
      </c>
      <c r="K14" s="1020">
        <v>0</v>
      </c>
      <c r="L14" s="1020">
        <v>716.65622999999994</v>
      </c>
      <c r="M14" s="1020">
        <v>461.78451000000001</v>
      </c>
      <c r="N14" s="1020">
        <v>124025.43849</v>
      </c>
    </row>
    <row r="15" spans="1:14" ht="15.75" thickBot="1" x14ac:dyDescent="0.3">
      <c r="A15" s="584" t="s">
        <v>771</v>
      </c>
      <c r="B15" s="585" t="s">
        <v>772</v>
      </c>
      <c r="C15" s="1027">
        <v>95166015.567620009</v>
      </c>
      <c r="D15" s="1020">
        <v>95144375.782550007</v>
      </c>
      <c r="E15" s="1020">
        <v>21639.785070000002</v>
      </c>
      <c r="F15" s="1020">
        <v>2957863.9016999993</v>
      </c>
      <c r="G15" s="1020">
        <v>2196124.6520799999</v>
      </c>
      <c r="H15" s="1020">
        <v>32554.53371</v>
      </c>
      <c r="I15" s="1020">
        <v>131771.35535</v>
      </c>
      <c r="J15" s="1020">
        <v>209616.59151</v>
      </c>
      <c r="K15" s="1020">
        <v>273077.08643999998</v>
      </c>
      <c r="L15" s="1020">
        <v>79279.859159999993</v>
      </c>
      <c r="M15" s="1020">
        <v>35439.823450000004</v>
      </c>
      <c r="N15" s="1020">
        <v>2957862.6989899999</v>
      </c>
    </row>
    <row r="16" spans="1:14" ht="15.75" thickBot="1" x14ac:dyDescent="0.3">
      <c r="A16" s="584" t="s">
        <v>773</v>
      </c>
      <c r="B16" s="585" t="s">
        <v>835</v>
      </c>
      <c r="C16" s="1027">
        <v>32873501.976850003</v>
      </c>
      <c r="D16" s="1020">
        <v>32854063.542830002</v>
      </c>
      <c r="E16" s="1020">
        <v>19438.434020000001</v>
      </c>
      <c r="F16" s="1020">
        <v>1030189.2313000001</v>
      </c>
      <c r="G16" s="1020">
        <v>485110.62656999996</v>
      </c>
      <c r="H16" s="1020">
        <v>32554.53371</v>
      </c>
      <c r="I16" s="1020">
        <v>113425.51944</v>
      </c>
      <c r="J16" s="1020">
        <v>209616.59151</v>
      </c>
      <c r="K16" s="1020">
        <v>119376.20668</v>
      </c>
      <c r="L16" s="1020">
        <v>34822.954749999997</v>
      </c>
      <c r="M16" s="1020">
        <v>35282.798640000001</v>
      </c>
      <c r="N16" s="1020">
        <v>1030188.1932999999</v>
      </c>
    </row>
    <row r="17" spans="1:14" ht="15.75" thickBot="1" x14ac:dyDescent="0.3">
      <c r="A17" s="584" t="s">
        <v>775</v>
      </c>
      <c r="B17" s="585" t="s">
        <v>776</v>
      </c>
      <c r="C17" s="1027">
        <v>117897212.39470999</v>
      </c>
      <c r="D17" s="1020">
        <v>117802848.27936999</v>
      </c>
      <c r="E17" s="1020">
        <v>94364.115340000004</v>
      </c>
      <c r="F17" s="1020">
        <v>3532567.5251500006</v>
      </c>
      <c r="G17" s="1020">
        <v>2261115.1706300001</v>
      </c>
      <c r="H17" s="1020">
        <v>106254.29231999999</v>
      </c>
      <c r="I17" s="1020">
        <v>156081.83262</v>
      </c>
      <c r="J17" s="1020">
        <v>162700.33861000001</v>
      </c>
      <c r="K17" s="1020">
        <v>193178.58478999999</v>
      </c>
      <c r="L17" s="1020">
        <v>116217.60012999999</v>
      </c>
      <c r="M17" s="1020">
        <v>537019.70604999992</v>
      </c>
      <c r="N17" s="1020">
        <v>3532566.6078600003</v>
      </c>
    </row>
    <row r="18" spans="1:14" ht="15.75" thickBot="1" x14ac:dyDescent="0.3">
      <c r="A18" s="1022" t="s">
        <v>777</v>
      </c>
      <c r="B18" s="1021" t="s">
        <v>778</v>
      </c>
      <c r="C18" s="1027">
        <v>32382876.283629999</v>
      </c>
      <c r="D18" s="1020">
        <v>32382876.283629999</v>
      </c>
      <c r="E18" s="1020"/>
      <c r="F18" s="1020"/>
      <c r="G18" s="1020"/>
      <c r="H18" s="1020"/>
      <c r="I18" s="1020"/>
      <c r="J18" s="1020"/>
      <c r="K18" s="1020"/>
      <c r="L18" s="1020"/>
      <c r="M18" s="1020"/>
      <c r="N18" s="1020"/>
    </row>
    <row r="19" spans="1:14" ht="15.75" thickBot="1" x14ac:dyDescent="0.3">
      <c r="A19" s="584" t="s">
        <v>779</v>
      </c>
      <c r="B19" s="585" t="s">
        <v>764</v>
      </c>
      <c r="C19" s="1027"/>
      <c r="D19" s="1020"/>
      <c r="E19" s="1020"/>
      <c r="F19" s="1020"/>
      <c r="G19" s="1020"/>
      <c r="H19" s="1020"/>
      <c r="I19" s="1020"/>
      <c r="J19" s="1020"/>
      <c r="K19" s="1020"/>
      <c r="L19" s="1020"/>
      <c r="M19" s="1020"/>
      <c r="N19" s="1020"/>
    </row>
    <row r="20" spans="1:14" ht="15.75" thickBot="1" x14ac:dyDescent="0.3">
      <c r="A20" s="584" t="s">
        <v>780</v>
      </c>
      <c r="B20" s="585" t="s">
        <v>766</v>
      </c>
      <c r="C20" s="1027">
        <v>28970213.321869999</v>
      </c>
      <c r="D20" s="1020">
        <v>28970213.321869999</v>
      </c>
      <c r="E20" s="1020"/>
      <c r="F20" s="1020"/>
      <c r="G20" s="1020"/>
      <c r="H20" s="1020"/>
      <c r="I20" s="1020"/>
      <c r="J20" s="1020"/>
      <c r="K20" s="1020"/>
      <c r="L20" s="1020"/>
      <c r="M20" s="1020"/>
      <c r="N20" s="1020"/>
    </row>
    <row r="21" spans="1:14" ht="15.75" thickBot="1" x14ac:dyDescent="0.3">
      <c r="A21" s="584" t="s">
        <v>781</v>
      </c>
      <c r="B21" s="585" t="s">
        <v>768</v>
      </c>
      <c r="C21" s="1027"/>
      <c r="D21" s="1020"/>
      <c r="E21" s="1020"/>
      <c r="F21" s="1020"/>
      <c r="G21" s="1020"/>
      <c r="H21" s="1020"/>
      <c r="I21" s="1020"/>
      <c r="J21" s="1020"/>
      <c r="K21" s="1020"/>
      <c r="L21" s="1020"/>
      <c r="M21" s="1020"/>
      <c r="N21" s="1020"/>
    </row>
    <row r="22" spans="1:14" ht="15.75" thickBot="1" x14ac:dyDescent="0.3">
      <c r="A22" s="584" t="s">
        <v>782</v>
      </c>
      <c r="B22" s="585" t="s">
        <v>770</v>
      </c>
      <c r="C22" s="1027">
        <v>1062389.2344899999</v>
      </c>
      <c r="D22" s="1020">
        <v>1062389.2344899999</v>
      </c>
      <c r="E22" s="1020"/>
      <c r="F22" s="1020"/>
      <c r="G22" s="1020"/>
      <c r="H22" s="1020"/>
      <c r="I22" s="1020"/>
      <c r="J22" s="1020"/>
      <c r="K22" s="1020"/>
      <c r="L22" s="1020"/>
      <c r="M22" s="1020"/>
      <c r="N22" s="1020"/>
    </row>
    <row r="23" spans="1:14" ht="15.75" thickBot="1" x14ac:dyDescent="0.3">
      <c r="A23" s="584" t="s">
        <v>783</v>
      </c>
      <c r="B23" s="585" t="s">
        <v>772</v>
      </c>
      <c r="C23" s="1027">
        <v>2350273.7272400004</v>
      </c>
      <c r="D23" s="1020">
        <v>2350273.7272400004</v>
      </c>
      <c r="E23" s="1020"/>
      <c r="F23" s="1020"/>
      <c r="G23" s="1020"/>
      <c r="H23" s="1020"/>
      <c r="I23" s="1020"/>
      <c r="J23" s="1020"/>
      <c r="K23" s="1020"/>
      <c r="L23" s="1020"/>
      <c r="M23" s="1020"/>
      <c r="N23" s="1020"/>
    </row>
    <row r="24" spans="1:14" ht="15.75" thickBot="1" x14ac:dyDescent="0.3">
      <c r="A24" s="1022" t="s">
        <v>784</v>
      </c>
      <c r="B24" s="1021" t="s">
        <v>541</v>
      </c>
      <c r="C24" s="1027">
        <v>133538262.36267</v>
      </c>
      <c r="D24" s="1028"/>
      <c r="E24" s="1028"/>
      <c r="F24" s="1020">
        <v>395739.94654999999</v>
      </c>
      <c r="G24" s="1028"/>
      <c r="H24" s="1028"/>
      <c r="I24" s="1028"/>
      <c r="J24" s="1028"/>
      <c r="K24" s="1028"/>
      <c r="L24" s="1028"/>
      <c r="M24" s="1028"/>
      <c r="N24" s="1020">
        <v>375484.39617000002</v>
      </c>
    </row>
    <row r="25" spans="1:14" ht="15.75" thickBot="1" x14ac:dyDescent="0.3">
      <c r="A25" s="584" t="s">
        <v>785</v>
      </c>
      <c r="B25" s="585" t="s">
        <v>764</v>
      </c>
      <c r="C25" s="1027">
        <v>0</v>
      </c>
      <c r="D25" s="1028"/>
      <c r="E25" s="1028"/>
      <c r="F25" s="1020"/>
      <c r="G25" s="1028"/>
      <c r="H25" s="1028"/>
      <c r="I25" s="1028"/>
      <c r="J25" s="1028"/>
      <c r="K25" s="1028"/>
      <c r="L25" s="1028"/>
      <c r="M25" s="1028"/>
      <c r="N25" s="1020"/>
    </row>
    <row r="26" spans="1:14" ht="15.75" thickBot="1" x14ac:dyDescent="0.3">
      <c r="A26" s="584" t="s">
        <v>786</v>
      </c>
      <c r="B26" s="585" t="s">
        <v>766</v>
      </c>
      <c r="C26" s="1027">
        <v>63323.831299999998</v>
      </c>
      <c r="D26" s="1028"/>
      <c r="E26" s="1028"/>
      <c r="F26" s="1020"/>
      <c r="G26" s="1028"/>
      <c r="H26" s="1028"/>
      <c r="I26" s="1028"/>
      <c r="J26" s="1028"/>
      <c r="K26" s="1028"/>
      <c r="L26" s="1028"/>
      <c r="M26" s="1028"/>
      <c r="N26" s="1020"/>
    </row>
    <row r="27" spans="1:14" ht="15.75" thickBot="1" x14ac:dyDescent="0.3">
      <c r="A27" s="584" t="s">
        <v>787</v>
      </c>
      <c r="B27" s="585" t="s">
        <v>768</v>
      </c>
      <c r="C27" s="1027">
        <v>3847661.1886199997</v>
      </c>
      <c r="D27" s="1028"/>
      <c r="E27" s="1028"/>
      <c r="F27" s="1020"/>
      <c r="G27" s="1028"/>
      <c r="H27" s="1028"/>
      <c r="I27" s="1028"/>
      <c r="J27" s="1028"/>
      <c r="K27" s="1028"/>
      <c r="L27" s="1028"/>
      <c r="M27" s="1028"/>
      <c r="N27" s="1020"/>
    </row>
    <row r="28" spans="1:14" ht="15.75" thickBot="1" x14ac:dyDescent="0.3">
      <c r="A28" s="584" t="s">
        <v>788</v>
      </c>
      <c r="B28" s="585" t="s">
        <v>770</v>
      </c>
      <c r="C28" s="1027">
        <v>14595672.95259</v>
      </c>
      <c r="D28" s="1028"/>
      <c r="E28" s="1028"/>
      <c r="F28" s="1020">
        <v>25000</v>
      </c>
      <c r="G28" s="1028"/>
      <c r="H28" s="1028"/>
      <c r="I28" s="1028"/>
      <c r="J28" s="1028"/>
      <c r="K28" s="1028"/>
      <c r="L28" s="1028"/>
      <c r="M28" s="1028"/>
      <c r="N28" s="1020">
        <v>25000</v>
      </c>
    </row>
    <row r="29" spans="1:14" ht="15.75" thickBot="1" x14ac:dyDescent="0.3">
      <c r="A29" s="584" t="s">
        <v>789</v>
      </c>
      <c r="B29" s="585" t="s">
        <v>772</v>
      </c>
      <c r="C29" s="1027">
        <v>88614721.98912999</v>
      </c>
      <c r="D29" s="1028"/>
      <c r="E29" s="1028"/>
      <c r="F29" s="1020">
        <v>331553.12572000001</v>
      </c>
      <c r="G29" s="1028"/>
      <c r="H29" s="1028"/>
      <c r="I29" s="1028"/>
      <c r="J29" s="1028"/>
      <c r="K29" s="1028"/>
      <c r="L29" s="1028"/>
      <c r="M29" s="1028"/>
      <c r="N29" s="1020">
        <v>327957.74174000003</v>
      </c>
    </row>
    <row r="30" spans="1:14" ht="15.75" thickBot="1" x14ac:dyDescent="0.3">
      <c r="A30" s="584" t="s">
        <v>790</v>
      </c>
      <c r="B30" s="585" t="s">
        <v>776</v>
      </c>
      <c r="C30" s="1027">
        <v>26416882.40103</v>
      </c>
      <c r="D30" s="1028"/>
      <c r="E30" s="1028"/>
      <c r="F30" s="1020">
        <v>39186.820829999997</v>
      </c>
      <c r="G30" s="1028"/>
      <c r="H30" s="1028"/>
      <c r="I30" s="1028"/>
      <c r="J30" s="1028"/>
      <c r="K30" s="1028"/>
      <c r="L30" s="1028"/>
      <c r="M30" s="1028"/>
      <c r="N30" s="1020">
        <v>22526.654429999999</v>
      </c>
    </row>
    <row r="31" spans="1:14" ht="15.75" thickBot="1" x14ac:dyDescent="0.3">
      <c r="A31" s="588" t="s">
        <v>791</v>
      </c>
      <c r="B31" s="589" t="s">
        <v>42</v>
      </c>
      <c r="C31" s="1027">
        <v>622853139.94771004</v>
      </c>
      <c r="D31" s="1020">
        <v>489198868.28676999</v>
      </c>
      <c r="E31" s="1020">
        <v>116009.29827000001</v>
      </c>
      <c r="F31" s="1020">
        <v>7010196.8118900005</v>
      </c>
      <c r="G31" s="1020">
        <v>4580077.7204600004</v>
      </c>
      <c r="H31" s="1020">
        <v>138808.82603</v>
      </c>
      <c r="I31" s="1020">
        <v>287862.28797</v>
      </c>
      <c r="J31" s="1020">
        <v>372316.93012000003</v>
      </c>
      <c r="K31" s="1020">
        <v>466255.67123000004</v>
      </c>
      <c r="L31" s="1020">
        <v>196214.11551999999</v>
      </c>
      <c r="M31" s="1020">
        <v>572921.31400999997</v>
      </c>
      <c r="N31" s="1020">
        <v>6989939.1415099995</v>
      </c>
    </row>
  </sheetData>
  <mergeCells count="17">
    <mergeCell ref="A6:A7"/>
    <mergeCell ref="B6:B7"/>
    <mergeCell ref="C6:C7"/>
    <mergeCell ref="D6:D8"/>
    <mergeCell ref="E6:E8"/>
    <mergeCell ref="M6:M8"/>
    <mergeCell ref="C4:N4"/>
    <mergeCell ref="C5:E5"/>
    <mergeCell ref="F5:N5"/>
    <mergeCell ref="F6:F8"/>
    <mergeCell ref="G6:G8"/>
    <mergeCell ref="N6:N8"/>
    <mergeCell ref="H6:H8"/>
    <mergeCell ref="I6:I8"/>
    <mergeCell ref="J6:J8"/>
    <mergeCell ref="L6:L8"/>
    <mergeCell ref="K6:K8"/>
  </mergeCells>
  <pageMargins left="0.70866141732283472" right="0.70866141732283472" top="0.74803149606299213" bottom="0.74803149606299213" header="0.31496062992125984" footer="0.31496062992125984"/>
  <pageSetup paperSize="9" scale="79" fitToHeight="0" orientation="landscape" r:id="rId1"/>
  <headerFooter>
    <oddHeader>&amp;CCS
Příloha XV</oddHeader>
    <oddFooter>&amp;C&amp;P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9" tint="0.79998168889431442"/>
  </sheetPr>
  <dimension ref="B2:K24"/>
  <sheetViews>
    <sheetView showGridLines="0" view="pageLayout" zoomScaleNormal="100" workbookViewId="0">
      <selection activeCell="A3" sqref="A3"/>
    </sheetView>
  </sheetViews>
  <sheetFormatPr defaultRowHeight="15" x14ac:dyDescent="0.25"/>
  <cols>
    <col min="2" max="2" width="4.42578125" customWidth="1"/>
    <col min="3" max="3" width="14.5703125" customWidth="1"/>
    <col min="8" max="8" width="12.42578125" customWidth="1"/>
    <col min="9" max="9" width="16" customWidth="1"/>
    <col min="10" max="10" width="10.85546875" customWidth="1"/>
    <col min="11" max="11" width="6.5703125" customWidth="1"/>
  </cols>
  <sheetData>
    <row r="2" spans="2:11" ht="18.75" x14ac:dyDescent="0.25">
      <c r="B2" s="564" t="s">
        <v>2001</v>
      </c>
    </row>
    <row r="3" spans="2:11" ht="15.75" x14ac:dyDescent="0.25">
      <c r="B3" s="157"/>
      <c r="C3" s="167"/>
      <c r="D3" s="167"/>
      <c r="E3" s="167"/>
      <c r="H3" s="167"/>
      <c r="I3" s="167"/>
      <c r="J3" s="179"/>
      <c r="K3" s="167"/>
    </row>
    <row r="4" spans="2:11" ht="16.5" thickBot="1" x14ac:dyDescent="0.3">
      <c r="B4" s="157"/>
      <c r="C4" s="167"/>
      <c r="D4" s="167"/>
      <c r="E4" s="167"/>
      <c r="F4" s="1332"/>
      <c r="G4" s="1332"/>
      <c r="H4" s="167"/>
      <c r="I4" s="167"/>
      <c r="J4" s="179"/>
      <c r="K4" s="167"/>
    </row>
    <row r="5" spans="2:11" ht="16.5" thickBot="1" x14ac:dyDescent="0.3">
      <c r="B5" s="168"/>
      <c r="C5" s="168"/>
      <c r="D5" s="581" t="s">
        <v>6</v>
      </c>
      <c r="E5" s="582" t="s">
        <v>7</v>
      </c>
      <c r="F5" s="582" t="s">
        <v>8</v>
      </c>
      <c r="G5" s="582" t="s">
        <v>43</v>
      </c>
      <c r="H5" s="582" t="s">
        <v>44</v>
      </c>
      <c r="I5" s="582" t="s">
        <v>2002</v>
      </c>
      <c r="J5" s="1333" t="s">
        <v>167</v>
      </c>
      <c r="K5" s="1334"/>
    </row>
    <row r="6" spans="2:11" ht="84" customHeight="1" thickBot="1" x14ac:dyDescent="0.3">
      <c r="B6" s="168"/>
      <c r="C6" s="168"/>
      <c r="D6" s="1335" t="s">
        <v>750</v>
      </c>
      <c r="E6" s="1336"/>
      <c r="F6" s="1336"/>
      <c r="G6" s="1337"/>
      <c r="H6" s="1338" t="s">
        <v>836</v>
      </c>
      <c r="I6" s="1340" t="s">
        <v>837</v>
      </c>
      <c r="J6" s="1335" t="s">
        <v>838</v>
      </c>
      <c r="K6" s="1338"/>
    </row>
    <row r="7" spans="2:11" ht="34.5" customHeight="1" thickBot="1" x14ac:dyDescent="0.3">
      <c r="B7" s="180"/>
      <c r="C7" s="180"/>
      <c r="D7" s="597"/>
      <c r="E7" s="1335" t="s">
        <v>839</v>
      </c>
      <c r="F7" s="1338"/>
      <c r="G7" s="1346" t="s">
        <v>840</v>
      </c>
      <c r="H7" s="1339"/>
      <c r="I7" s="1341"/>
      <c r="J7" s="1343"/>
      <c r="K7" s="1339"/>
    </row>
    <row r="8" spans="2:11" ht="15.75" x14ac:dyDescent="0.25">
      <c r="B8" s="168"/>
      <c r="C8" s="168"/>
      <c r="D8" s="597"/>
      <c r="E8" s="1349"/>
      <c r="F8" s="1340" t="s">
        <v>820</v>
      </c>
      <c r="G8" s="1347"/>
      <c r="H8" s="1349"/>
      <c r="I8" s="1341"/>
      <c r="J8" s="1343"/>
      <c r="K8" s="1339"/>
    </row>
    <row r="9" spans="2:11" ht="16.5" thickBot="1" x14ac:dyDescent="0.3">
      <c r="B9" s="168"/>
      <c r="C9" s="168"/>
      <c r="D9" s="597"/>
      <c r="E9" s="1350"/>
      <c r="F9" s="1342"/>
      <c r="G9" s="1348"/>
      <c r="H9" s="1350"/>
      <c r="I9" s="1342"/>
      <c r="J9" s="1344"/>
      <c r="K9" s="1345"/>
    </row>
    <row r="10" spans="2:11" ht="26.25" thickBot="1" x14ac:dyDescent="0.3">
      <c r="B10" s="599" t="s">
        <v>476</v>
      </c>
      <c r="C10" s="600" t="s">
        <v>841</v>
      </c>
      <c r="D10" s="601"/>
      <c r="E10" s="602"/>
      <c r="F10" s="601"/>
      <c r="G10" s="601"/>
      <c r="H10" s="601"/>
      <c r="I10" s="603"/>
      <c r="J10" s="1351"/>
      <c r="K10" s="1352"/>
    </row>
    <row r="11" spans="2:11" ht="15.75" thickBot="1" x14ac:dyDescent="0.3">
      <c r="B11" s="584" t="s">
        <v>478</v>
      </c>
      <c r="C11" s="604" t="s">
        <v>842</v>
      </c>
      <c r="D11" s="587"/>
      <c r="E11" s="587"/>
      <c r="F11" s="587"/>
      <c r="G11" s="587"/>
      <c r="H11" s="587"/>
      <c r="I11" s="605"/>
      <c r="J11" s="1330"/>
      <c r="K11" s="1331"/>
    </row>
    <row r="12" spans="2:11" ht="15.75" thickBot="1" x14ac:dyDescent="0.3">
      <c r="B12" s="584" t="s">
        <v>765</v>
      </c>
      <c r="C12" s="604" t="s">
        <v>843</v>
      </c>
      <c r="D12" s="587"/>
      <c r="E12" s="587"/>
      <c r="F12" s="587"/>
      <c r="G12" s="587"/>
      <c r="H12" s="587"/>
      <c r="I12" s="605"/>
      <c r="J12" s="1330"/>
      <c r="K12" s="1331"/>
    </row>
    <row r="13" spans="2:11" ht="15.75" thickBot="1" x14ac:dyDescent="0.3">
      <c r="B13" s="584" t="s">
        <v>767</v>
      </c>
      <c r="C13" s="604" t="s">
        <v>844</v>
      </c>
      <c r="D13" s="587"/>
      <c r="E13" s="587"/>
      <c r="F13" s="587"/>
      <c r="G13" s="587"/>
      <c r="H13" s="587"/>
      <c r="I13" s="605"/>
      <c r="J13" s="1330"/>
      <c r="K13" s="1331"/>
    </row>
    <row r="14" spans="2:11" ht="15.75" thickBot="1" x14ac:dyDescent="0.3">
      <c r="B14" s="584" t="s">
        <v>769</v>
      </c>
      <c r="C14" s="604" t="s">
        <v>845</v>
      </c>
      <c r="D14" s="587"/>
      <c r="E14" s="587"/>
      <c r="F14" s="587"/>
      <c r="G14" s="587"/>
      <c r="H14" s="587"/>
      <c r="I14" s="605"/>
      <c r="J14" s="1330"/>
      <c r="K14" s="1331"/>
    </row>
    <row r="15" spans="2:11" ht="15.75" thickBot="1" x14ac:dyDescent="0.3">
      <c r="B15" s="584" t="s">
        <v>771</v>
      </c>
      <c r="C15" s="604" t="s">
        <v>846</v>
      </c>
      <c r="D15" s="587"/>
      <c r="E15" s="587"/>
      <c r="F15" s="587"/>
      <c r="G15" s="587"/>
      <c r="H15" s="587"/>
      <c r="I15" s="605"/>
      <c r="J15" s="1330"/>
      <c r="K15" s="1331"/>
    </row>
    <row r="16" spans="2:11" ht="15.75" thickBot="1" x14ac:dyDescent="0.3">
      <c r="B16" s="584" t="s">
        <v>773</v>
      </c>
      <c r="C16" s="604" t="s">
        <v>847</v>
      </c>
      <c r="D16" s="587"/>
      <c r="E16" s="587"/>
      <c r="F16" s="587"/>
      <c r="G16" s="587"/>
      <c r="H16" s="587"/>
      <c r="I16" s="605"/>
      <c r="J16" s="1330"/>
      <c r="K16" s="1331"/>
    </row>
    <row r="17" spans="2:11" ht="26.25" thickBot="1" x14ac:dyDescent="0.3">
      <c r="B17" s="584" t="s">
        <v>775</v>
      </c>
      <c r="C17" s="589" t="s">
        <v>541</v>
      </c>
      <c r="D17" s="602"/>
      <c r="E17" s="602"/>
      <c r="F17" s="602"/>
      <c r="G17" s="606"/>
      <c r="H17" s="606"/>
      <c r="I17" s="602"/>
      <c r="J17" s="1353"/>
      <c r="K17" s="1354"/>
    </row>
    <row r="18" spans="2:11" ht="15.75" thickBot="1" x14ac:dyDescent="0.3">
      <c r="B18" s="586" t="s">
        <v>777</v>
      </c>
      <c r="C18" s="604" t="s">
        <v>842</v>
      </c>
      <c r="D18" s="587"/>
      <c r="E18" s="587"/>
      <c r="F18" s="587"/>
      <c r="G18" s="605"/>
      <c r="H18" s="605"/>
      <c r="I18" s="587"/>
      <c r="J18" s="1353"/>
      <c r="K18" s="1354"/>
    </row>
    <row r="19" spans="2:11" ht="15.75" thickBot="1" x14ac:dyDescent="0.3">
      <c r="B19" s="584" t="s">
        <v>779</v>
      </c>
      <c r="C19" s="604" t="s">
        <v>843</v>
      </c>
      <c r="D19" s="587"/>
      <c r="E19" s="587"/>
      <c r="F19" s="587"/>
      <c r="G19" s="605"/>
      <c r="H19" s="605"/>
      <c r="I19" s="587"/>
      <c r="J19" s="1353"/>
      <c r="K19" s="1354"/>
    </row>
    <row r="20" spans="2:11" ht="15.75" thickBot="1" x14ac:dyDescent="0.3">
      <c r="B20" s="584" t="s">
        <v>780</v>
      </c>
      <c r="C20" s="604" t="s">
        <v>844</v>
      </c>
      <c r="D20" s="587"/>
      <c r="E20" s="587"/>
      <c r="F20" s="587"/>
      <c r="G20" s="605"/>
      <c r="H20" s="605"/>
      <c r="I20" s="587"/>
      <c r="J20" s="1353"/>
      <c r="K20" s="1354"/>
    </row>
    <row r="21" spans="2:11" ht="15.75" thickBot="1" x14ac:dyDescent="0.3">
      <c r="B21" s="584" t="s">
        <v>781</v>
      </c>
      <c r="C21" s="604" t="s">
        <v>845</v>
      </c>
      <c r="D21" s="587"/>
      <c r="E21" s="587"/>
      <c r="F21" s="587"/>
      <c r="G21" s="605"/>
      <c r="H21" s="605"/>
      <c r="I21" s="587"/>
      <c r="J21" s="1353"/>
      <c r="K21" s="1354"/>
    </row>
    <row r="22" spans="2:11" ht="15.75" thickBot="1" x14ac:dyDescent="0.3">
      <c r="B22" s="584" t="s">
        <v>782</v>
      </c>
      <c r="C22" s="604" t="s">
        <v>846</v>
      </c>
      <c r="D22" s="587"/>
      <c r="E22" s="587"/>
      <c r="F22" s="587"/>
      <c r="G22" s="605"/>
      <c r="H22" s="605"/>
      <c r="I22" s="587"/>
      <c r="J22" s="1353"/>
      <c r="K22" s="1354"/>
    </row>
    <row r="23" spans="2:11" ht="15.75" thickBot="1" x14ac:dyDescent="0.3">
      <c r="B23" s="584" t="s">
        <v>783</v>
      </c>
      <c r="C23" s="604" t="s">
        <v>847</v>
      </c>
      <c r="D23" s="587"/>
      <c r="E23" s="587"/>
      <c r="F23" s="587"/>
      <c r="G23" s="605"/>
      <c r="H23" s="605"/>
      <c r="I23" s="587"/>
      <c r="J23" s="1353"/>
      <c r="K23" s="1354"/>
    </row>
    <row r="24" spans="2:11" ht="15.75" thickBot="1" x14ac:dyDescent="0.3">
      <c r="B24" s="607" t="s">
        <v>784</v>
      </c>
      <c r="C24" s="589" t="s">
        <v>42</v>
      </c>
      <c r="D24" s="587"/>
      <c r="E24" s="587"/>
      <c r="F24" s="587"/>
      <c r="G24" s="587"/>
      <c r="H24" s="587"/>
      <c r="I24" s="587"/>
      <c r="J24" s="1355"/>
      <c r="K24" s="1356"/>
    </row>
  </sheetData>
  <mergeCells count="26">
    <mergeCell ref="J21:K21"/>
    <mergeCell ref="J22:K22"/>
    <mergeCell ref="J23:K23"/>
    <mergeCell ref="J24:K24"/>
    <mergeCell ref="J15:K15"/>
    <mergeCell ref="J16:K16"/>
    <mergeCell ref="J17:K17"/>
    <mergeCell ref="J18:K18"/>
    <mergeCell ref="J19:K19"/>
    <mergeCell ref="J20:K20"/>
    <mergeCell ref="J14:K14"/>
    <mergeCell ref="F4:G4"/>
    <mergeCell ref="J5:K5"/>
    <mergeCell ref="D6:G6"/>
    <mergeCell ref="H6:H7"/>
    <mergeCell ref="I6:I9"/>
    <mergeCell ref="J6:K9"/>
    <mergeCell ref="E7:F7"/>
    <mergeCell ref="G7:G9"/>
    <mergeCell ref="E8:E9"/>
    <mergeCell ref="F8:F9"/>
    <mergeCell ref="H8:H9"/>
    <mergeCell ref="J10:K10"/>
    <mergeCell ref="J11:K11"/>
    <mergeCell ref="J12:K12"/>
    <mergeCell ref="J13:K13"/>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9" tint="0.79998168889431442"/>
    <pageSetUpPr fitToPage="1"/>
  </sheetPr>
  <dimension ref="B2:I28"/>
  <sheetViews>
    <sheetView showGridLines="0" view="pageLayout" zoomScaleNormal="100" workbookViewId="0">
      <selection activeCell="B4" sqref="B4"/>
    </sheetView>
  </sheetViews>
  <sheetFormatPr defaultRowHeight="15" x14ac:dyDescent="0.25"/>
  <cols>
    <col min="2" max="2" width="4.5703125" customWidth="1"/>
    <col min="3" max="3" width="25" customWidth="1"/>
    <col min="7" max="7" width="13" customWidth="1"/>
    <col min="8" max="8" width="12.42578125" customWidth="1"/>
    <col min="9" max="9" width="20.42578125" customWidth="1"/>
  </cols>
  <sheetData>
    <row r="2" spans="2:9" ht="18.75" x14ac:dyDescent="0.25">
      <c r="B2" s="564" t="s">
        <v>848</v>
      </c>
    </row>
    <row r="3" spans="2:9" ht="16.5" thickBot="1" x14ac:dyDescent="0.3">
      <c r="B3" s="157"/>
      <c r="C3" s="167"/>
      <c r="D3" s="167"/>
      <c r="E3" s="1332"/>
      <c r="F3" s="1332"/>
      <c r="G3" s="167"/>
      <c r="H3" s="167"/>
      <c r="I3" s="167"/>
    </row>
    <row r="4" spans="2:9" ht="16.5" thickBot="1" x14ac:dyDescent="0.3">
      <c r="B4" s="168"/>
      <c r="C4" s="168"/>
      <c r="D4" s="753" t="s">
        <v>6</v>
      </c>
      <c r="E4" s="580" t="s">
        <v>7</v>
      </c>
      <c r="F4" s="580" t="s">
        <v>8</v>
      </c>
      <c r="G4" s="580" t="s">
        <v>43</v>
      </c>
      <c r="H4" s="580" t="s">
        <v>44</v>
      </c>
      <c r="I4" s="580" t="s">
        <v>166</v>
      </c>
    </row>
    <row r="5" spans="2:9" ht="19.5" customHeight="1" thickBot="1" x14ac:dyDescent="0.3">
      <c r="B5" s="168"/>
      <c r="C5" s="168"/>
      <c r="D5" s="1301" t="s">
        <v>849</v>
      </c>
      <c r="E5" s="1302"/>
      <c r="F5" s="1302"/>
      <c r="G5" s="1303"/>
      <c r="H5" s="1359" t="s">
        <v>836</v>
      </c>
      <c r="I5" s="1305" t="s">
        <v>838</v>
      </c>
    </row>
    <row r="6" spans="2:9" ht="49.5" customHeight="1" thickBot="1" x14ac:dyDescent="0.3">
      <c r="B6" s="180"/>
      <c r="C6" s="180"/>
      <c r="D6" s="762"/>
      <c r="E6" s="1301" t="s">
        <v>839</v>
      </c>
      <c r="F6" s="1359"/>
      <c r="G6" s="642" t="s">
        <v>850</v>
      </c>
      <c r="H6" s="1360"/>
      <c r="I6" s="1362"/>
    </row>
    <row r="7" spans="2:9" ht="15.75" x14ac:dyDescent="0.25">
      <c r="B7" s="168"/>
      <c r="C7" s="168"/>
      <c r="D7" s="763"/>
      <c r="E7" s="1363"/>
      <c r="F7" s="1305" t="s">
        <v>820</v>
      </c>
      <c r="G7" s="1363"/>
      <c r="H7" s="1360"/>
      <c r="I7" s="1362"/>
    </row>
    <row r="8" spans="2:9" ht="16.5" thickBot="1" x14ac:dyDescent="0.3">
      <c r="B8" s="168"/>
      <c r="C8" s="168"/>
      <c r="D8" s="764"/>
      <c r="E8" s="1364"/>
      <c r="F8" s="1365"/>
      <c r="G8" s="1366"/>
      <c r="H8" s="1361"/>
      <c r="I8" s="1306"/>
    </row>
    <row r="9" spans="2:9" ht="24.75" thickBot="1" x14ac:dyDescent="0.3">
      <c r="B9" s="757" t="s">
        <v>476</v>
      </c>
      <c r="C9" s="655" t="s">
        <v>851</v>
      </c>
      <c r="D9" s="593"/>
      <c r="E9" s="593"/>
      <c r="F9" s="593"/>
      <c r="G9" s="593"/>
      <c r="H9" s="593"/>
      <c r="I9" s="593"/>
    </row>
    <row r="10" spans="2:9" ht="15.75" thickBot="1" x14ac:dyDescent="0.3">
      <c r="B10" s="765" t="s">
        <v>478</v>
      </c>
      <c r="C10" s="593" t="s">
        <v>852</v>
      </c>
      <c r="D10" s="593"/>
      <c r="E10" s="593"/>
      <c r="F10" s="593"/>
      <c r="G10" s="593"/>
      <c r="H10" s="593"/>
      <c r="I10" s="593"/>
    </row>
    <row r="11" spans="2:9" ht="15.75" thickBot="1" x14ac:dyDescent="0.3">
      <c r="B11" s="765" t="s">
        <v>765</v>
      </c>
      <c r="C11" s="593" t="s">
        <v>853</v>
      </c>
      <c r="D11" s="593"/>
      <c r="E11" s="593"/>
      <c r="F11" s="593"/>
      <c r="G11" s="593"/>
      <c r="H11" s="593"/>
      <c r="I11" s="593"/>
    </row>
    <row r="12" spans="2:9" ht="24.75" thickBot="1" x14ac:dyDescent="0.3">
      <c r="B12" s="765" t="s">
        <v>767</v>
      </c>
      <c r="C12" s="593" t="s">
        <v>854</v>
      </c>
      <c r="D12" s="593"/>
      <c r="E12" s="593"/>
      <c r="F12" s="593"/>
      <c r="G12" s="593"/>
      <c r="H12" s="593"/>
      <c r="I12" s="593"/>
    </row>
    <row r="13" spans="2:9" ht="15.75" thickBot="1" x14ac:dyDescent="0.3">
      <c r="B13" s="765" t="s">
        <v>769</v>
      </c>
      <c r="C13" s="593" t="s">
        <v>855</v>
      </c>
      <c r="D13" s="593"/>
      <c r="E13" s="593"/>
      <c r="F13" s="593"/>
      <c r="G13" s="593"/>
      <c r="H13" s="593"/>
      <c r="I13" s="593"/>
    </row>
    <row r="14" spans="2:9" ht="15.75" thickBot="1" x14ac:dyDescent="0.3">
      <c r="B14" s="765" t="s">
        <v>771</v>
      </c>
      <c r="C14" s="593" t="s">
        <v>856</v>
      </c>
      <c r="D14" s="593"/>
      <c r="E14" s="593"/>
      <c r="F14" s="593"/>
      <c r="G14" s="593"/>
      <c r="H14" s="593"/>
      <c r="I14" s="593"/>
    </row>
    <row r="15" spans="2:9" ht="15.75" thickBot="1" x14ac:dyDescent="0.3">
      <c r="B15" s="765" t="s">
        <v>773</v>
      </c>
      <c r="C15" s="593" t="s">
        <v>857</v>
      </c>
      <c r="D15" s="593"/>
      <c r="E15" s="593"/>
      <c r="F15" s="593"/>
      <c r="G15" s="593"/>
      <c r="H15" s="593"/>
      <c r="I15" s="593"/>
    </row>
    <row r="16" spans="2:9" ht="15.75" thickBot="1" x14ac:dyDescent="0.3">
      <c r="B16" s="765" t="s">
        <v>775</v>
      </c>
      <c r="C16" s="593" t="s">
        <v>858</v>
      </c>
      <c r="D16" s="593"/>
      <c r="E16" s="593"/>
      <c r="F16" s="593"/>
      <c r="G16" s="593"/>
      <c r="H16" s="593"/>
      <c r="I16" s="593"/>
    </row>
    <row r="17" spans="2:9" ht="24.75" thickBot="1" x14ac:dyDescent="0.3">
      <c r="B17" s="760" t="s">
        <v>777</v>
      </c>
      <c r="C17" s="593" t="s">
        <v>859</v>
      </c>
      <c r="D17" s="593"/>
      <c r="E17" s="593"/>
      <c r="F17" s="593"/>
      <c r="G17" s="593"/>
      <c r="H17" s="593"/>
      <c r="I17" s="593"/>
    </row>
    <row r="18" spans="2:9" ht="15.75" thickBot="1" x14ac:dyDescent="0.3">
      <c r="B18" s="765" t="s">
        <v>779</v>
      </c>
      <c r="C18" s="593" t="s">
        <v>860</v>
      </c>
      <c r="D18" s="593"/>
      <c r="E18" s="593"/>
      <c r="F18" s="593"/>
      <c r="G18" s="593"/>
      <c r="H18" s="593"/>
      <c r="I18" s="593"/>
    </row>
    <row r="19" spans="2:9" ht="15.75" thickBot="1" x14ac:dyDescent="0.3">
      <c r="B19" s="765" t="s">
        <v>780</v>
      </c>
      <c r="C19" s="593" t="s">
        <v>861</v>
      </c>
      <c r="D19" s="593"/>
      <c r="E19" s="1357"/>
      <c r="F19" s="1358"/>
      <c r="G19" s="593"/>
      <c r="H19" s="593"/>
      <c r="I19" s="593"/>
    </row>
    <row r="20" spans="2:9" ht="15.75" thickBot="1" x14ac:dyDescent="0.3">
      <c r="B20" s="765" t="s">
        <v>781</v>
      </c>
      <c r="C20" s="593" t="s">
        <v>862</v>
      </c>
      <c r="D20" s="593"/>
      <c r="E20" s="593"/>
      <c r="F20" s="593"/>
      <c r="G20" s="593"/>
      <c r="H20" s="593"/>
      <c r="I20" s="593"/>
    </row>
    <row r="21" spans="2:9" ht="24.75" thickBot="1" x14ac:dyDescent="0.3">
      <c r="B21" s="765" t="s">
        <v>782</v>
      </c>
      <c r="C21" s="593" t="s">
        <v>863</v>
      </c>
      <c r="D21" s="593"/>
      <c r="E21" s="593"/>
      <c r="F21" s="593"/>
      <c r="G21" s="593"/>
      <c r="H21" s="593"/>
      <c r="I21" s="593"/>
    </row>
    <row r="22" spans="2:9" ht="24.75" thickBot="1" x14ac:dyDescent="0.3">
      <c r="B22" s="765" t="s">
        <v>783</v>
      </c>
      <c r="C22" s="593" t="s">
        <v>864</v>
      </c>
      <c r="D22" s="593"/>
      <c r="E22" s="593"/>
      <c r="F22" s="593"/>
      <c r="G22" s="593"/>
      <c r="H22" s="593"/>
      <c r="I22" s="593"/>
    </row>
    <row r="23" spans="2:9" ht="24.75" thickBot="1" x14ac:dyDescent="0.3">
      <c r="B23" s="760" t="s">
        <v>784</v>
      </c>
      <c r="C23" s="593" t="s">
        <v>865</v>
      </c>
      <c r="D23" s="593"/>
      <c r="E23" s="593"/>
      <c r="F23" s="593"/>
      <c r="G23" s="593"/>
      <c r="H23" s="593"/>
      <c r="I23" s="593"/>
    </row>
    <row r="24" spans="2:9" ht="15.75" thickBot="1" x14ac:dyDescent="0.3">
      <c r="B24" s="765" t="s">
        <v>785</v>
      </c>
      <c r="C24" s="593" t="s">
        <v>866</v>
      </c>
      <c r="D24" s="593"/>
      <c r="E24" s="593"/>
      <c r="F24" s="593"/>
      <c r="G24" s="593"/>
      <c r="H24" s="593"/>
      <c r="I24" s="593"/>
    </row>
    <row r="25" spans="2:9" ht="15.75" thickBot="1" x14ac:dyDescent="0.3">
      <c r="B25" s="765" t="s">
        <v>786</v>
      </c>
      <c r="C25" s="593" t="s">
        <v>867</v>
      </c>
      <c r="D25" s="593"/>
      <c r="E25" s="593"/>
      <c r="F25" s="593"/>
      <c r="G25" s="593"/>
      <c r="H25" s="593"/>
      <c r="I25" s="593"/>
    </row>
    <row r="26" spans="2:9" ht="24.75" thickBot="1" x14ac:dyDescent="0.3">
      <c r="B26" s="765" t="s">
        <v>787</v>
      </c>
      <c r="C26" s="593" t="s">
        <v>868</v>
      </c>
      <c r="D26" s="593"/>
      <c r="E26" s="593"/>
      <c r="F26" s="593"/>
      <c r="G26" s="593"/>
      <c r="H26" s="593"/>
      <c r="I26" s="593"/>
    </row>
    <row r="27" spans="2:9" ht="15.75" thickBot="1" x14ac:dyDescent="0.3">
      <c r="B27" s="765" t="s">
        <v>788</v>
      </c>
      <c r="C27" s="593" t="s">
        <v>869</v>
      </c>
      <c r="D27" s="593"/>
      <c r="E27" s="593"/>
      <c r="F27" s="593"/>
      <c r="G27" s="593"/>
      <c r="H27" s="593"/>
      <c r="I27" s="593"/>
    </row>
    <row r="28" spans="2:9" ht="15.75" thickBot="1" x14ac:dyDescent="0.3">
      <c r="B28" s="766" t="s">
        <v>789</v>
      </c>
      <c r="C28" s="598" t="s">
        <v>42</v>
      </c>
      <c r="D28" s="598"/>
      <c r="E28" s="598"/>
      <c r="F28" s="598"/>
      <c r="G28" s="598"/>
      <c r="H28" s="598"/>
      <c r="I28" s="598"/>
    </row>
  </sheetData>
  <mergeCells count="9">
    <mergeCell ref="E19:F19"/>
    <mergeCell ref="E3:F3"/>
    <mergeCell ref="D5:G5"/>
    <mergeCell ref="H5:H8"/>
    <mergeCell ref="I5:I8"/>
    <mergeCell ref="E6:F6"/>
    <mergeCell ref="E7:E8"/>
    <mergeCell ref="F7:F8"/>
    <mergeCell ref="G7:G8"/>
  </mergeCells>
  <pageMargins left="0.70866141732283472" right="0.70866141732283472" top="0.74803149606299213" bottom="0.74803149606299213" header="0.31496062992125984" footer="0.31496062992125984"/>
  <pageSetup paperSize="9" scale="92" fitToWidth="0" orientation="landscape" r:id="rId1"/>
  <headerFooter>
    <oddHeader>&amp;CCS
Příloha XV</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9" tint="0.79998168889431442"/>
  </sheetPr>
  <dimension ref="A2:N22"/>
  <sheetViews>
    <sheetView showGridLines="0" view="pageLayout" zoomScaleNormal="100" workbookViewId="0">
      <selection activeCell="Q18" sqref="Q18"/>
    </sheetView>
  </sheetViews>
  <sheetFormatPr defaultRowHeight="15" x14ac:dyDescent="0.25"/>
  <cols>
    <col min="1" max="1" width="4.42578125" customWidth="1"/>
    <col min="2" max="2" width="25.85546875" customWidth="1"/>
    <col min="3" max="4" width="7.5703125" customWidth="1"/>
    <col min="6" max="6" width="6.5703125" customWidth="1"/>
    <col min="7" max="7" width="11.85546875" customWidth="1"/>
    <col min="8" max="8" width="6.42578125" customWidth="1"/>
    <col min="12" max="13" width="8.5703125" customWidth="1"/>
  </cols>
  <sheetData>
    <row r="2" spans="1:14" ht="18.75" x14ac:dyDescent="0.25">
      <c r="A2" s="564" t="s">
        <v>734</v>
      </c>
    </row>
    <row r="3" spans="1:14" ht="16.5" thickBot="1" x14ac:dyDescent="0.3">
      <c r="A3" s="157"/>
      <c r="B3" s="167"/>
      <c r="C3" s="167"/>
      <c r="D3" s="167"/>
      <c r="E3" s="167"/>
      <c r="F3" s="167"/>
      <c r="G3" s="167"/>
      <c r="H3" s="167"/>
      <c r="I3" s="167"/>
      <c r="J3" s="167"/>
      <c r="K3" s="167"/>
      <c r="L3" s="167"/>
      <c r="M3" s="167"/>
      <c r="N3" s="167"/>
    </row>
    <row r="4" spans="1:14" ht="16.5" thickBot="1" x14ac:dyDescent="0.3">
      <c r="A4" s="157"/>
      <c r="B4" s="181"/>
      <c r="C4" s="629" t="s">
        <v>6</v>
      </c>
      <c r="D4" s="630" t="s">
        <v>7</v>
      </c>
      <c r="E4" s="630" t="s">
        <v>8</v>
      </c>
      <c r="F4" s="630" t="s">
        <v>43</v>
      </c>
      <c r="G4" s="630" t="s">
        <v>44</v>
      </c>
      <c r="H4" s="630" t="s">
        <v>166</v>
      </c>
      <c r="I4" s="630" t="s">
        <v>167</v>
      </c>
      <c r="J4" s="630" t="s">
        <v>201</v>
      </c>
      <c r="K4" s="630" t="s">
        <v>456</v>
      </c>
      <c r="L4" s="630" t="s">
        <v>457</v>
      </c>
      <c r="M4" s="630" t="s">
        <v>458</v>
      </c>
      <c r="N4" s="630" t="s">
        <v>459</v>
      </c>
    </row>
    <row r="5" spans="1:14" ht="21" customHeight="1" thickBot="1" x14ac:dyDescent="0.3">
      <c r="A5" s="168"/>
      <c r="B5" s="168"/>
      <c r="C5" s="631" t="s">
        <v>763</v>
      </c>
      <c r="D5" s="632"/>
      <c r="E5" s="632"/>
      <c r="F5" s="632"/>
      <c r="G5" s="632"/>
      <c r="H5" s="632"/>
      <c r="I5" s="632"/>
      <c r="J5" s="632"/>
      <c r="K5" s="632"/>
      <c r="L5" s="632"/>
      <c r="M5" s="632"/>
      <c r="N5" s="633"/>
    </row>
    <row r="6" spans="1:14" ht="23.25" customHeight="1" thickBot="1" x14ac:dyDescent="0.3">
      <c r="A6" s="168"/>
      <c r="B6" s="168"/>
      <c r="C6" s="634"/>
      <c r="D6" s="635" t="s">
        <v>870</v>
      </c>
      <c r="E6" s="636"/>
      <c r="F6" s="635" t="s">
        <v>871</v>
      </c>
      <c r="G6" s="637"/>
      <c r="H6" s="637"/>
      <c r="I6" s="637"/>
      <c r="J6" s="637"/>
      <c r="K6" s="637"/>
      <c r="L6" s="637"/>
      <c r="M6" s="637"/>
      <c r="N6" s="592"/>
    </row>
    <row r="7" spans="1:14" ht="19.5" customHeight="1" thickBot="1" x14ac:dyDescent="0.3">
      <c r="A7" s="168"/>
      <c r="B7" s="168"/>
      <c r="C7" s="634"/>
      <c r="D7" s="634"/>
      <c r="E7" s="638"/>
      <c r="F7" s="634"/>
      <c r="G7" s="1305" t="s">
        <v>828</v>
      </c>
      <c r="H7" s="1367" t="s">
        <v>872</v>
      </c>
      <c r="I7" s="1368"/>
      <c r="J7" s="1368"/>
      <c r="K7" s="1368"/>
      <c r="L7" s="1368"/>
      <c r="M7" s="1368"/>
      <c r="N7" s="1369"/>
    </row>
    <row r="8" spans="1:14" ht="82.5" customHeight="1" thickBot="1" x14ac:dyDescent="0.3">
      <c r="A8" s="168"/>
      <c r="B8" s="168"/>
      <c r="C8" s="634"/>
      <c r="D8" s="634"/>
      <c r="E8" s="639" t="s">
        <v>873</v>
      </c>
      <c r="F8" s="640"/>
      <c r="G8" s="1365"/>
      <c r="H8" s="641"/>
      <c r="I8" s="642" t="s">
        <v>874</v>
      </c>
      <c r="J8" s="642" t="s">
        <v>875</v>
      </c>
      <c r="K8" s="642" t="s">
        <v>2003</v>
      </c>
      <c r="L8" s="642" t="s">
        <v>876</v>
      </c>
      <c r="M8" s="642" t="s">
        <v>877</v>
      </c>
      <c r="N8" s="642" t="s">
        <v>878</v>
      </c>
    </row>
    <row r="9" spans="1:14" ht="15.75" thickBot="1" x14ac:dyDescent="0.3">
      <c r="A9" s="643" t="s">
        <v>476</v>
      </c>
      <c r="B9" s="644" t="s">
        <v>849</v>
      </c>
      <c r="C9" s="592"/>
      <c r="D9" s="592"/>
      <c r="E9" s="592"/>
      <c r="F9" s="592"/>
      <c r="G9" s="592"/>
      <c r="H9" s="592"/>
      <c r="I9" s="592"/>
      <c r="J9" s="592"/>
      <c r="K9" s="592"/>
      <c r="L9" s="592"/>
      <c r="M9" s="592"/>
      <c r="N9" s="592"/>
    </row>
    <row r="10" spans="1:14" ht="15.75" thickBot="1" x14ac:dyDescent="0.3">
      <c r="A10" s="645" t="s">
        <v>478</v>
      </c>
      <c r="B10" s="646" t="s">
        <v>879</v>
      </c>
      <c r="C10" s="593"/>
      <c r="D10" s="593"/>
      <c r="E10" s="593"/>
      <c r="F10" s="593"/>
      <c r="G10" s="593"/>
      <c r="H10" s="593"/>
      <c r="I10" s="593"/>
      <c r="J10" s="593"/>
      <c r="K10" s="593"/>
      <c r="L10" s="593"/>
      <c r="M10" s="593"/>
      <c r="N10" s="593"/>
    </row>
    <row r="11" spans="1:14" ht="32.25" customHeight="1" thickBot="1" x14ac:dyDescent="0.3">
      <c r="A11" s="645" t="s">
        <v>765</v>
      </c>
      <c r="B11" s="647" t="s">
        <v>880</v>
      </c>
      <c r="C11" s="593"/>
      <c r="D11" s="593"/>
      <c r="E11" s="593"/>
      <c r="F11" s="593"/>
      <c r="G11" s="593"/>
      <c r="H11" s="593"/>
      <c r="I11" s="593"/>
      <c r="J11" s="593"/>
      <c r="K11" s="593"/>
      <c r="L11" s="593"/>
      <c r="M11" s="593"/>
      <c r="N11" s="593"/>
    </row>
    <row r="12" spans="1:14" ht="62.25" customHeight="1" thickBot="1" x14ac:dyDescent="0.3">
      <c r="A12" s="645" t="s">
        <v>767</v>
      </c>
      <c r="B12" s="648" t="s">
        <v>881</v>
      </c>
      <c r="C12" s="593"/>
      <c r="D12" s="593"/>
      <c r="E12" s="650"/>
      <c r="F12" s="593"/>
      <c r="G12" s="593"/>
      <c r="H12" s="593"/>
      <c r="I12" s="650"/>
      <c r="J12" s="650"/>
      <c r="K12" s="650"/>
      <c r="L12" s="650"/>
      <c r="M12" s="650"/>
      <c r="N12" s="650"/>
    </row>
    <row r="13" spans="1:14" ht="68.25" customHeight="1" thickBot="1" x14ac:dyDescent="0.3">
      <c r="A13" s="645" t="s">
        <v>769</v>
      </c>
      <c r="B13" s="648" t="s">
        <v>882</v>
      </c>
      <c r="C13" s="593"/>
      <c r="D13" s="593"/>
      <c r="E13" s="650"/>
      <c r="F13" s="593"/>
      <c r="G13" s="593"/>
      <c r="H13" s="593"/>
      <c r="I13" s="650"/>
      <c r="J13" s="650"/>
      <c r="K13" s="650"/>
      <c r="L13" s="650"/>
      <c r="M13" s="650"/>
      <c r="N13" s="650"/>
    </row>
    <row r="14" spans="1:14" ht="51.75" customHeight="1" thickBot="1" x14ac:dyDescent="0.3">
      <c r="A14" s="645" t="s">
        <v>771</v>
      </c>
      <c r="B14" s="648" t="s">
        <v>883</v>
      </c>
      <c r="C14" s="593"/>
      <c r="D14" s="593"/>
      <c r="E14" s="650"/>
      <c r="F14" s="593"/>
      <c r="G14" s="593"/>
      <c r="H14" s="593"/>
      <c r="I14" s="650"/>
      <c r="J14" s="650"/>
      <c r="K14" s="650"/>
      <c r="L14" s="650"/>
      <c r="M14" s="650"/>
      <c r="N14" s="650"/>
    </row>
    <row r="15" spans="1:14" ht="35.25" customHeight="1" thickBot="1" x14ac:dyDescent="0.3">
      <c r="A15" s="649" t="s">
        <v>773</v>
      </c>
      <c r="B15" s="608" t="s">
        <v>884</v>
      </c>
      <c r="C15" s="593"/>
      <c r="D15" s="593"/>
      <c r="E15" s="593"/>
      <c r="F15" s="593"/>
      <c r="G15" s="593"/>
      <c r="H15" s="593"/>
      <c r="I15" s="593"/>
      <c r="J15" s="593"/>
      <c r="K15" s="593"/>
      <c r="L15" s="593"/>
      <c r="M15" s="593"/>
      <c r="N15" s="593"/>
    </row>
    <row r="16" spans="1:14" ht="15.75" thickBot="1" x14ac:dyDescent="0.3">
      <c r="A16" s="649" t="s">
        <v>775</v>
      </c>
      <c r="B16" s="608" t="s">
        <v>885</v>
      </c>
      <c r="C16" s="651"/>
      <c r="D16" s="651"/>
      <c r="E16" s="651"/>
      <c r="F16" s="651"/>
      <c r="G16" s="651"/>
      <c r="H16" s="651"/>
      <c r="I16" s="651"/>
      <c r="J16" s="651"/>
      <c r="K16" s="651"/>
      <c r="L16" s="651"/>
      <c r="M16" s="651"/>
      <c r="N16" s="651"/>
    </row>
    <row r="17" spans="1:14" ht="31.5" customHeight="1" thickBot="1" x14ac:dyDescent="0.3">
      <c r="A17" s="645" t="s">
        <v>777</v>
      </c>
      <c r="B17" s="646" t="s">
        <v>886</v>
      </c>
      <c r="C17" s="646"/>
      <c r="D17" s="652"/>
      <c r="E17" s="652"/>
      <c r="F17" s="652"/>
      <c r="G17" s="652"/>
      <c r="H17" s="652"/>
      <c r="I17" s="609"/>
      <c r="J17" s="609"/>
      <c r="K17" s="609"/>
      <c r="L17" s="609"/>
      <c r="M17" s="609"/>
      <c r="N17" s="609"/>
    </row>
    <row r="18" spans="1:14" ht="30.75" customHeight="1" thickBot="1" x14ac:dyDescent="0.3">
      <c r="A18" s="645" t="s">
        <v>779</v>
      </c>
      <c r="B18" s="647" t="s">
        <v>887</v>
      </c>
      <c r="C18" s="646"/>
      <c r="D18" s="652"/>
      <c r="E18" s="652"/>
      <c r="F18" s="652"/>
      <c r="G18" s="652"/>
      <c r="H18" s="652"/>
      <c r="I18" s="609"/>
      <c r="J18" s="609"/>
      <c r="K18" s="609"/>
      <c r="L18" s="609"/>
      <c r="M18" s="609"/>
      <c r="N18" s="609"/>
    </row>
    <row r="19" spans="1:14" ht="31.5" customHeight="1" thickBot="1" x14ac:dyDescent="0.3">
      <c r="A19" s="645" t="s">
        <v>780</v>
      </c>
      <c r="B19" s="646" t="s">
        <v>888</v>
      </c>
      <c r="C19" s="646"/>
      <c r="D19" s="652"/>
      <c r="E19" s="652"/>
      <c r="F19" s="652"/>
      <c r="G19" s="652"/>
      <c r="H19" s="652"/>
      <c r="I19" s="609"/>
      <c r="J19" s="609"/>
      <c r="K19" s="609"/>
      <c r="L19" s="609"/>
      <c r="M19" s="609"/>
      <c r="N19" s="609"/>
    </row>
    <row r="20" spans="1:14" ht="29.25" customHeight="1" thickBot="1" x14ac:dyDescent="0.3">
      <c r="A20" s="645" t="s">
        <v>781</v>
      </c>
      <c r="B20" s="647" t="s">
        <v>887</v>
      </c>
      <c r="C20" s="646"/>
      <c r="D20" s="652"/>
      <c r="E20" s="652"/>
      <c r="F20" s="652"/>
      <c r="G20" s="652"/>
      <c r="H20" s="652"/>
      <c r="I20" s="609"/>
      <c r="J20" s="609"/>
      <c r="K20" s="609"/>
      <c r="L20" s="609"/>
      <c r="M20" s="609"/>
      <c r="N20" s="609"/>
    </row>
    <row r="21" spans="1:14" ht="15.75" thickBot="1" x14ac:dyDescent="0.3">
      <c r="A21" s="649" t="s">
        <v>782</v>
      </c>
      <c r="B21" s="608" t="s">
        <v>889</v>
      </c>
      <c r="C21" s="646"/>
      <c r="D21" s="652"/>
      <c r="E21" s="652"/>
      <c r="F21" s="652"/>
      <c r="G21" s="652"/>
      <c r="H21" s="652"/>
      <c r="I21" s="609"/>
      <c r="J21" s="609"/>
      <c r="K21" s="609"/>
      <c r="L21" s="609"/>
      <c r="M21" s="609"/>
      <c r="N21" s="609"/>
    </row>
    <row r="22" spans="1:14" ht="15.75" thickBot="1" x14ac:dyDescent="0.3">
      <c r="A22" s="649" t="s">
        <v>783</v>
      </c>
      <c r="B22" s="608" t="s">
        <v>752</v>
      </c>
      <c r="C22" s="646"/>
      <c r="D22" s="652"/>
      <c r="E22" s="652"/>
      <c r="F22" s="652"/>
      <c r="G22" s="652"/>
      <c r="H22" s="652"/>
      <c r="I22" s="609"/>
      <c r="J22" s="609"/>
      <c r="K22" s="609"/>
      <c r="L22" s="609"/>
      <c r="M22" s="609"/>
      <c r="N22" s="609"/>
    </row>
  </sheetData>
  <mergeCells count="2">
    <mergeCell ref="G7:G8"/>
    <mergeCell ref="H7:N7"/>
  </mergeCells>
  <pageMargins left="0.70866141732283472" right="0.70866141732283472" top="0.74803149606299213" bottom="0.74803149606299213" header="0.31496062992125984" footer="0.31496062992125984"/>
  <pageSetup paperSize="9" scale="75" orientation="landscape" r:id="rId1"/>
  <headerFooter>
    <oddHeader>&amp;CCS
Příloha XV</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9" tint="0.79998168889431442"/>
  </sheetPr>
  <dimension ref="A1:E14"/>
  <sheetViews>
    <sheetView showGridLines="0" view="pageLayout" zoomScaleNormal="100" workbookViewId="0">
      <selection activeCell="D18" sqref="D18"/>
    </sheetView>
  </sheetViews>
  <sheetFormatPr defaultRowHeight="15" x14ac:dyDescent="0.25"/>
  <cols>
    <col min="1" max="1" width="4.5703125" customWidth="1"/>
    <col min="2" max="3" width="26.42578125" customWidth="1"/>
    <col min="4" max="5" width="27" customWidth="1"/>
  </cols>
  <sheetData>
    <row r="1" spans="1:5" ht="18.75" x14ac:dyDescent="0.25">
      <c r="A1" s="564" t="s">
        <v>735</v>
      </c>
    </row>
    <row r="2" spans="1:5" ht="16.5" thickBot="1" x14ac:dyDescent="0.3">
      <c r="A2" s="1370"/>
      <c r="B2" s="1370"/>
      <c r="C2" s="182"/>
      <c r="D2" s="183"/>
      <c r="E2" s="183"/>
    </row>
    <row r="3" spans="1:5" ht="16.5" thickBot="1" x14ac:dyDescent="0.3">
      <c r="A3" s="1370"/>
      <c r="B3" s="1370"/>
      <c r="C3" s="181"/>
      <c r="D3" s="615" t="s">
        <v>6</v>
      </c>
      <c r="E3" s="615" t="s">
        <v>7</v>
      </c>
    </row>
    <row r="4" spans="1:5" ht="15.75" x14ac:dyDescent="0.25">
      <c r="A4" s="1370"/>
      <c r="B4" s="1370"/>
      <c r="C4" s="167"/>
      <c r="D4" s="1335" t="s">
        <v>890</v>
      </c>
      <c r="E4" s="1338"/>
    </row>
    <row r="5" spans="1:5" ht="16.5" thickBot="1" x14ac:dyDescent="0.3">
      <c r="A5" s="1370"/>
      <c r="B5" s="1370"/>
      <c r="C5" s="169"/>
      <c r="D5" s="1344"/>
      <c r="E5" s="1345"/>
    </row>
    <row r="6" spans="1:5" ht="16.5" thickBot="1" x14ac:dyDescent="0.3">
      <c r="A6" s="1332"/>
      <c r="B6" s="1332"/>
      <c r="C6" s="170"/>
      <c r="D6" s="613" t="s">
        <v>891</v>
      </c>
      <c r="E6" s="582" t="s">
        <v>892</v>
      </c>
    </row>
    <row r="7" spans="1:5" ht="15.75" thickBot="1" x14ac:dyDescent="0.3">
      <c r="A7" s="767" t="s">
        <v>476</v>
      </c>
      <c r="B7" s="1375" t="s">
        <v>893</v>
      </c>
      <c r="C7" s="1376"/>
      <c r="D7" s="587"/>
      <c r="E7" s="587"/>
    </row>
    <row r="8" spans="1:5" ht="15.75" thickBot="1" x14ac:dyDescent="0.3">
      <c r="A8" s="768" t="s">
        <v>478</v>
      </c>
      <c r="B8" s="1375" t="s">
        <v>894</v>
      </c>
      <c r="C8" s="1376"/>
      <c r="D8" s="587"/>
      <c r="E8" s="587"/>
    </row>
    <row r="9" spans="1:5" ht="15.75" thickBot="1" x14ac:dyDescent="0.3">
      <c r="A9" s="769" t="s">
        <v>765</v>
      </c>
      <c r="B9" s="1371" t="s">
        <v>895</v>
      </c>
      <c r="C9" s="1372"/>
      <c r="D9" s="587"/>
      <c r="E9" s="587"/>
    </row>
    <row r="10" spans="1:5" ht="15.75" thickBot="1" x14ac:dyDescent="0.3">
      <c r="A10" s="769" t="s">
        <v>767</v>
      </c>
      <c r="B10" s="1371" t="s">
        <v>896</v>
      </c>
      <c r="C10" s="1372"/>
      <c r="D10" s="587"/>
      <c r="E10" s="587"/>
    </row>
    <row r="11" spans="1:5" ht="15.75" thickBot="1" x14ac:dyDescent="0.3">
      <c r="A11" s="769" t="s">
        <v>769</v>
      </c>
      <c r="B11" s="1371" t="s">
        <v>897</v>
      </c>
      <c r="C11" s="1372"/>
      <c r="D11" s="587"/>
      <c r="E11" s="587"/>
    </row>
    <row r="12" spans="1:5" ht="15.75" thickBot="1" x14ac:dyDescent="0.3">
      <c r="A12" s="769" t="s">
        <v>771</v>
      </c>
      <c r="B12" s="1371" t="s">
        <v>898</v>
      </c>
      <c r="C12" s="1372"/>
      <c r="D12" s="587"/>
      <c r="E12" s="587"/>
    </row>
    <row r="13" spans="1:5" ht="15.75" thickBot="1" x14ac:dyDescent="0.3">
      <c r="A13" s="769" t="s">
        <v>773</v>
      </c>
      <c r="B13" s="1371" t="s">
        <v>899</v>
      </c>
      <c r="C13" s="1372"/>
      <c r="D13" s="587"/>
      <c r="E13" s="587"/>
    </row>
    <row r="14" spans="1:5" ht="15.75" thickBot="1" x14ac:dyDescent="0.3">
      <c r="A14" s="770" t="s">
        <v>775</v>
      </c>
      <c r="B14" s="1373" t="s">
        <v>42</v>
      </c>
      <c r="C14" s="1374"/>
      <c r="D14" s="587"/>
      <c r="E14" s="587"/>
    </row>
  </sheetData>
  <mergeCells count="14">
    <mergeCell ref="B13:C13"/>
    <mergeCell ref="B14:C14"/>
    <mergeCell ref="B7:C7"/>
    <mergeCell ref="B8:C8"/>
    <mergeCell ref="B9:C9"/>
    <mergeCell ref="B10:C10"/>
    <mergeCell ref="B11:C11"/>
    <mergeCell ref="B12:C12"/>
    <mergeCell ref="A6:B6"/>
    <mergeCell ref="A2:B2"/>
    <mergeCell ref="A3:B3"/>
    <mergeCell ref="A4:B4"/>
    <mergeCell ref="D4:E5"/>
    <mergeCell ref="A5:B5"/>
  </mergeCells>
  <pageMargins left="0.70866141732283472" right="0.70866141732283472" top="0.74803149606299213" bottom="0.74803149606299213" header="0.31496062992125984" footer="0.31496062992125984"/>
  <pageSetup paperSize="9" orientation="landscape" r:id="rId1"/>
  <headerFooter>
    <oddHeader>&amp;CCS
Příloha XV</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9" tint="0.79998168889431442"/>
    <pageSetUpPr fitToPage="1"/>
  </sheetPr>
  <dimension ref="A1:X14"/>
  <sheetViews>
    <sheetView showGridLines="0" view="pageLayout" zoomScale="90" zoomScaleNormal="100" zoomScalePageLayoutView="90" workbookViewId="0">
      <selection activeCell="P29" sqref="P29"/>
    </sheetView>
  </sheetViews>
  <sheetFormatPr defaultRowHeight="15" x14ac:dyDescent="0.25"/>
  <cols>
    <col min="2" max="2" width="15.85546875" customWidth="1"/>
  </cols>
  <sheetData>
    <row r="1" spans="1:24" ht="18.75" x14ac:dyDescent="0.25">
      <c r="A1" s="564" t="s">
        <v>736</v>
      </c>
    </row>
    <row r="2" spans="1:24" ht="16.5" thickBot="1" x14ac:dyDescent="0.3">
      <c r="A2" s="167"/>
      <c r="B2" s="167"/>
      <c r="C2" s="184"/>
      <c r="D2" s="1332"/>
      <c r="E2" s="1332"/>
      <c r="F2" s="1332"/>
      <c r="G2" s="184"/>
      <c r="H2" s="1332"/>
      <c r="I2" s="1332"/>
      <c r="J2" s="1332"/>
      <c r="K2" s="184"/>
      <c r="L2" s="1332"/>
      <c r="M2" s="1332"/>
      <c r="N2" s="1332"/>
      <c r="O2" s="1332"/>
      <c r="P2" s="1332"/>
      <c r="Q2" s="1332"/>
      <c r="R2" s="1332"/>
      <c r="S2" s="184"/>
      <c r="T2" s="1332"/>
      <c r="U2" s="1332"/>
      <c r="V2" s="184"/>
      <c r="W2" s="1332"/>
      <c r="X2" s="1332"/>
    </row>
    <row r="3" spans="1:24" ht="15.75" thickBot="1" x14ac:dyDescent="0.3">
      <c r="A3" s="185"/>
      <c r="B3" s="185"/>
      <c r="C3" s="1377" t="s">
        <v>6</v>
      </c>
      <c r="D3" s="1378"/>
      <c r="E3" s="611" t="s">
        <v>7</v>
      </c>
      <c r="F3" s="1377" t="s">
        <v>8</v>
      </c>
      <c r="G3" s="1379"/>
      <c r="H3" s="1378"/>
      <c r="I3" s="611" t="s">
        <v>43</v>
      </c>
      <c r="J3" s="1377" t="s">
        <v>44</v>
      </c>
      <c r="K3" s="1378"/>
      <c r="L3" s="1377" t="s">
        <v>166</v>
      </c>
      <c r="M3" s="1378"/>
      <c r="N3" s="1377" t="s">
        <v>167</v>
      </c>
      <c r="O3" s="1379"/>
      <c r="P3" s="1378"/>
      <c r="Q3" s="612" t="s">
        <v>201</v>
      </c>
      <c r="R3" s="1377" t="s">
        <v>456</v>
      </c>
      <c r="S3" s="1378"/>
      <c r="T3" s="612" t="s">
        <v>457</v>
      </c>
      <c r="U3" s="1377" t="s">
        <v>458</v>
      </c>
      <c r="V3" s="1378"/>
      <c r="W3" s="1377" t="s">
        <v>459</v>
      </c>
      <c r="X3" s="1378"/>
    </row>
    <row r="4" spans="1:24" ht="15.75" thickBot="1" x14ac:dyDescent="0.3">
      <c r="A4" s="186"/>
      <c r="B4" s="186"/>
      <c r="C4" s="1381" t="s">
        <v>900</v>
      </c>
      <c r="D4" s="1382"/>
      <c r="E4" s="1383"/>
      <c r="F4" s="1387" t="s">
        <v>901</v>
      </c>
      <c r="G4" s="1388"/>
      <c r="H4" s="1388"/>
      <c r="I4" s="1388"/>
      <c r="J4" s="1388"/>
      <c r="K4" s="1388"/>
      <c r="L4" s="1388"/>
      <c r="M4" s="1388"/>
      <c r="N4" s="1389"/>
      <c r="O4" s="1389"/>
      <c r="P4" s="1389"/>
      <c r="Q4" s="653"/>
      <c r="R4" s="1389"/>
      <c r="S4" s="1389"/>
      <c r="T4" s="653"/>
      <c r="U4" s="1389"/>
      <c r="V4" s="1389"/>
      <c r="W4" s="1389"/>
      <c r="X4" s="1390"/>
    </row>
    <row r="5" spans="1:24" ht="15.75" thickBot="1" x14ac:dyDescent="0.3">
      <c r="A5" s="186"/>
      <c r="B5" s="187"/>
      <c r="C5" s="1384"/>
      <c r="D5" s="1385"/>
      <c r="E5" s="1386"/>
      <c r="F5" s="1391"/>
      <c r="G5" s="1392"/>
      <c r="H5" s="1392"/>
      <c r="I5" s="1393"/>
      <c r="J5" s="1295" t="s">
        <v>902</v>
      </c>
      <c r="K5" s="1296"/>
      <c r="L5" s="1296"/>
      <c r="M5" s="1297"/>
      <c r="N5" s="1298" t="s">
        <v>903</v>
      </c>
      <c r="O5" s="1296"/>
      <c r="P5" s="1296"/>
      <c r="Q5" s="1297"/>
      <c r="R5" s="1298" t="s">
        <v>904</v>
      </c>
      <c r="S5" s="1296"/>
      <c r="T5" s="1297"/>
      <c r="U5" s="1298" t="s">
        <v>905</v>
      </c>
      <c r="V5" s="1296"/>
      <c r="W5" s="1296"/>
      <c r="X5" s="1297"/>
    </row>
    <row r="6" spans="1:24" ht="48.75" thickBot="1" x14ac:dyDescent="0.3">
      <c r="A6" s="186"/>
      <c r="B6" s="188"/>
      <c r="C6" s="1295" t="s">
        <v>849</v>
      </c>
      <c r="D6" s="1380"/>
      <c r="E6" s="579" t="s">
        <v>892</v>
      </c>
      <c r="F6" s="1295" t="s">
        <v>891</v>
      </c>
      <c r="G6" s="1380"/>
      <c r="H6" s="1295" t="s">
        <v>892</v>
      </c>
      <c r="I6" s="1380"/>
      <c r="J6" s="1295" t="s">
        <v>891</v>
      </c>
      <c r="K6" s="1296"/>
      <c r="L6" s="1380"/>
      <c r="M6" s="654" t="s">
        <v>892</v>
      </c>
      <c r="N6" s="1295" t="s">
        <v>891</v>
      </c>
      <c r="O6" s="1380"/>
      <c r="P6" s="1295" t="s">
        <v>892</v>
      </c>
      <c r="Q6" s="1380"/>
      <c r="R6" s="1295" t="s">
        <v>891</v>
      </c>
      <c r="S6" s="1380"/>
      <c r="T6" s="654" t="s">
        <v>892</v>
      </c>
      <c r="U6" s="1295" t="s">
        <v>891</v>
      </c>
      <c r="V6" s="1296"/>
      <c r="W6" s="1380"/>
      <c r="X6" s="611" t="s">
        <v>892</v>
      </c>
    </row>
    <row r="7" spans="1:24" ht="60.75" thickBot="1" x14ac:dyDescent="0.3">
      <c r="A7" s="643" t="s">
        <v>476</v>
      </c>
      <c r="B7" s="593" t="s">
        <v>906</v>
      </c>
      <c r="C7" s="1357"/>
      <c r="D7" s="1358"/>
      <c r="E7" s="593"/>
      <c r="F7" s="1357"/>
      <c r="G7" s="1358"/>
      <c r="H7" s="1357"/>
      <c r="I7" s="1358"/>
      <c r="J7" s="1394"/>
      <c r="K7" s="1396"/>
      <c r="L7" s="1395"/>
      <c r="M7" s="656"/>
      <c r="N7" s="1394"/>
      <c r="O7" s="1395"/>
      <c r="P7" s="1394"/>
      <c r="Q7" s="1395"/>
      <c r="R7" s="1394"/>
      <c r="S7" s="1395"/>
      <c r="T7" s="656"/>
      <c r="U7" s="1394"/>
      <c r="V7" s="1396"/>
      <c r="W7" s="1395"/>
      <c r="X7" s="657"/>
    </row>
    <row r="8" spans="1:24" ht="60.75" thickBot="1" x14ac:dyDescent="0.3">
      <c r="A8" s="649" t="s">
        <v>478</v>
      </c>
      <c r="B8" s="593" t="s">
        <v>907</v>
      </c>
      <c r="C8" s="1357"/>
      <c r="D8" s="1358"/>
      <c r="E8" s="593"/>
      <c r="F8" s="1357"/>
      <c r="G8" s="1358"/>
      <c r="H8" s="1357"/>
      <c r="I8" s="1358"/>
      <c r="J8" s="1357"/>
      <c r="K8" s="1397"/>
      <c r="L8" s="1358"/>
      <c r="M8" s="593"/>
      <c r="N8" s="1357"/>
      <c r="O8" s="1358"/>
      <c r="P8" s="1357"/>
      <c r="Q8" s="1358"/>
      <c r="R8" s="1357"/>
      <c r="S8" s="1358"/>
      <c r="T8" s="593"/>
      <c r="U8" s="1357"/>
      <c r="V8" s="1397"/>
      <c r="W8" s="1358"/>
      <c r="X8" s="593"/>
    </row>
    <row r="9" spans="1:24" ht="24.75" thickBot="1" x14ac:dyDescent="0.3">
      <c r="A9" s="645" t="s">
        <v>765</v>
      </c>
      <c r="B9" s="658" t="s">
        <v>895</v>
      </c>
      <c r="C9" s="1357"/>
      <c r="D9" s="1358"/>
      <c r="E9" s="593"/>
      <c r="F9" s="1357"/>
      <c r="G9" s="1358"/>
      <c r="H9" s="1357"/>
      <c r="I9" s="1358"/>
      <c r="J9" s="1357"/>
      <c r="K9" s="1397"/>
      <c r="L9" s="1358"/>
      <c r="M9" s="593"/>
      <c r="N9" s="1357"/>
      <c r="O9" s="1358"/>
      <c r="P9" s="1357"/>
      <c r="Q9" s="1358"/>
      <c r="R9" s="1357"/>
      <c r="S9" s="1358"/>
      <c r="T9" s="593"/>
      <c r="U9" s="1357"/>
      <c r="V9" s="1397"/>
      <c r="W9" s="1358"/>
      <c r="X9" s="593"/>
    </row>
    <row r="10" spans="1:24" ht="24.75" thickBot="1" x14ac:dyDescent="0.3">
      <c r="A10" s="645" t="s">
        <v>767</v>
      </c>
      <c r="B10" s="658" t="s">
        <v>896</v>
      </c>
      <c r="C10" s="1357"/>
      <c r="D10" s="1358"/>
      <c r="E10" s="593"/>
      <c r="F10" s="1357"/>
      <c r="G10" s="1358"/>
      <c r="H10" s="1357"/>
      <c r="I10" s="1358"/>
      <c r="J10" s="1357"/>
      <c r="K10" s="1397"/>
      <c r="L10" s="1358"/>
      <c r="M10" s="593"/>
      <c r="N10" s="1357"/>
      <c r="O10" s="1358"/>
      <c r="P10" s="1357"/>
      <c r="Q10" s="1358"/>
      <c r="R10" s="1357"/>
      <c r="S10" s="1358"/>
      <c r="T10" s="593"/>
      <c r="U10" s="1357"/>
      <c r="V10" s="1397"/>
      <c r="W10" s="1358"/>
      <c r="X10" s="593"/>
    </row>
    <row r="11" spans="1:24" ht="36.75" thickBot="1" x14ac:dyDescent="0.3">
      <c r="A11" s="645" t="s">
        <v>769</v>
      </c>
      <c r="B11" s="658" t="s">
        <v>897</v>
      </c>
      <c r="C11" s="1357"/>
      <c r="D11" s="1358"/>
      <c r="E11" s="593"/>
      <c r="F11" s="1357"/>
      <c r="G11" s="1358"/>
      <c r="H11" s="1357"/>
      <c r="I11" s="1358"/>
      <c r="J11" s="1357"/>
      <c r="K11" s="1397"/>
      <c r="L11" s="1358"/>
      <c r="M11" s="593"/>
      <c r="N11" s="1357"/>
      <c r="O11" s="1358"/>
      <c r="P11" s="1357"/>
      <c r="Q11" s="1358"/>
      <c r="R11" s="1357"/>
      <c r="S11" s="1358"/>
      <c r="T11" s="593"/>
      <c r="U11" s="1357"/>
      <c r="V11" s="1397"/>
      <c r="W11" s="1358"/>
      <c r="X11" s="593"/>
    </row>
    <row r="12" spans="1:24" ht="32.25" customHeight="1" thickBot="1" x14ac:dyDescent="0.3">
      <c r="A12" s="645" t="s">
        <v>771</v>
      </c>
      <c r="B12" s="658" t="s">
        <v>898</v>
      </c>
      <c r="C12" s="1357"/>
      <c r="D12" s="1358"/>
      <c r="E12" s="593"/>
      <c r="F12" s="1357"/>
      <c r="G12" s="1358"/>
      <c r="H12" s="1357"/>
      <c r="I12" s="1358"/>
      <c r="J12" s="1357"/>
      <c r="K12" s="1397"/>
      <c r="L12" s="1358"/>
      <c r="M12" s="593"/>
      <c r="N12" s="1357"/>
      <c r="O12" s="1358"/>
      <c r="P12" s="1357"/>
      <c r="Q12" s="1358"/>
      <c r="R12" s="1357"/>
      <c r="S12" s="1358"/>
      <c r="T12" s="593"/>
      <c r="U12" s="1357"/>
      <c r="V12" s="1397"/>
      <c r="W12" s="1358"/>
      <c r="X12" s="593"/>
    </row>
    <row r="13" spans="1:24" ht="25.5" customHeight="1" thickBot="1" x14ac:dyDescent="0.3">
      <c r="A13" s="645" t="s">
        <v>773</v>
      </c>
      <c r="B13" s="658" t="s">
        <v>899</v>
      </c>
      <c r="C13" s="1357"/>
      <c r="D13" s="1358"/>
      <c r="E13" s="593"/>
      <c r="F13" s="1357"/>
      <c r="G13" s="1358"/>
      <c r="H13" s="1357"/>
      <c r="I13" s="1358"/>
      <c r="J13" s="1357"/>
      <c r="K13" s="1397"/>
      <c r="L13" s="1358"/>
      <c r="M13" s="593"/>
      <c r="N13" s="1357"/>
      <c r="O13" s="1358"/>
      <c r="P13" s="1357"/>
      <c r="Q13" s="1358"/>
      <c r="R13" s="1357"/>
      <c r="S13" s="1358"/>
      <c r="T13" s="593"/>
      <c r="U13" s="1357"/>
      <c r="V13" s="1397"/>
      <c r="W13" s="1358"/>
      <c r="X13" s="593"/>
    </row>
    <row r="14" spans="1:24" ht="15.75" thickBot="1" x14ac:dyDescent="0.3">
      <c r="A14" s="659" t="s">
        <v>775</v>
      </c>
      <c r="B14" s="598" t="s">
        <v>42</v>
      </c>
      <c r="C14" s="1357"/>
      <c r="D14" s="1358"/>
      <c r="E14" s="593"/>
      <c r="F14" s="1357"/>
      <c r="G14" s="1358"/>
      <c r="H14" s="1357"/>
      <c r="I14" s="1358"/>
      <c r="J14" s="1357"/>
      <c r="K14" s="1397"/>
      <c r="L14" s="1358"/>
      <c r="M14" s="593"/>
      <c r="N14" s="1357"/>
      <c r="O14" s="1358"/>
      <c r="P14" s="1357"/>
      <c r="Q14" s="1358"/>
      <c r="R14" s="1357"/>
      <c r="S14" s="1358"/>
      <c r="T14" s="593"/>
      <c r="U14" s="1357"/>
      <c r="V14" s="1397"/>
      <c r="W14" s="1358"/>
      <c r="X14" s="593"/>
    </row>
  </sheetData>
  <mergeCells count="99">
    <mergeCell ref="R13:S13"/>
    <mergeCell ref="U13:W13"/>
    <mergeCell ref="C14:D14"/>
    <mergeCell ref="F14:G14"/>
    <mergeCell ref="H14:I14"/>
    <mergeCell ref="J14:L14"/>
    <mergeCell ref="N14:O14"/>
    <mergeCell ref="P14:Q14"/>
    <mergeCell ref="R14:S14"/>
    <mergeCell ref="U14:W14"/>
    <mergeCell ref="C13:D13"/>
    <mergeCell ref="F13:G13"/>
    <mergeCell ref="H13:I13"/>
    <mergeCell ref="J13:L13"/>
    <mergeCell ref="N13:O13"/>
    <mergeCell ref="P13:Q13"/>
    <mergeCell ref="R11:S11"/>
    <mergeCell ref="U11:W11"/>
    <mergeCell ref="C12:D12"/>
    <mergeCell ref="F12:G12"/>
    <mergeCell ref="H12:I12"/>
    <mergeCell ref="J12:L12"/>
    <mergeCell ref="N12:O12"/>
    <mergeCell ref="P12:Q12"/>
    <mergeCell ref="R12:S12"/>
    <mergeCell ref="U12:W12"/>
    <mergeCell ref="C11:D11"/>
    <mergeCell ref="F11:G11"/>
    <mergeCell ref="H11:I11"/>
    <mergeCell ref="J11:L11"/>
    <mergeCell ref="N11:O11"/>
    <mergeCell ref="P11:Q11"/>
    <mergeCell ref="R9:S9"/>
    <mergeCell ref="U9:W9"/>
    <mergeCell ref="C10:D10"/>
    <mergeCell ref="F10:G10"/>
    <mergeCell ref="H10:I10"/>
    <mergeCell ref="J10:L10"/>
    <mergeCell ref="N10:O10"/>
    <mergeCell ref="P10:Q10"/>
    <mergeCell ref="R10:S10"/>
    <mergeCell ref="U10:W10"/>
    <mergeCell ref="C9:D9"/>
    <mergeCell ref="F9:G9"/>
    <mergeCell ref="H9:I9"/>
    <mergeCell ref="J9:L9"/>
    <mergeCell ref="N9:O9"/>
    <mergeCell ref="P9:Q9"/>
    <mergeCell ref="R7:S7"/>
    <mergeCell ref="U7:W7"/>
    <mergeCell ref="C8:D8"/>
    <mergeCell ref="F8:G8"/>
    <mergeCell ref="H8:I8"/>
    <mergeCell ref="J8:L8"/>
    <mergeCell ref="N8:O8"/>
    <mergeCell ref="P8:Q8"/>
    <mergeCell ref="R8:S8"/>
    <mergeCell ref="U8:W8"/>
    <mergeCell ref="C7:D7"/>
    <mergeCell ref="F7:G7"/>
    <mergeCell ref="H7:I7"/>
    <mergeCell ref="J7:L7"/>
    <mergeCell ref="N7:O7"/>
    <mergeCell ref="P7:Q7"/>
    <mergeCell ref="P6:Q6"/>
    <mergeCell ref="R6:S6"/>
    <mergeCell ref="U6:W6"/>
    <mergeCell ref="C4:E5"/>
    <mergeCell ref="F4:M4"/>
    <mergeCell ref="N4:P4"/>
    <mergeCell ref="R4:S4"/>
    <mergeCell ref="U4:V4"/>
    <mergeCell ref="W4:X4"/>
    <mergeCell ref="C6:D6"/>
    <mergeCell ref="F6:G6"/>
    <mergeCell ref="H6:I6"/>
    <mergeCell ref="J6:L6"/>
    <mergeCell ref="N6:O6"/>
    <mergeCell ref="F5:G5"/>
    <mergeCell ref="H5:I5"/>
    <mergeCell ref="J5:M5"/>
    <mergeCell ref="N5:Q5"/>
    <mergeCell ref="W2:X2"/>
    <mergeCell ref="R3:S3"/>
    <mergeCell ref="U3:V3"/>
    <mergeCell ref="W3:X3"/>
    <mergeCell ref="T2:U2"/>
    <mergeCell ref="R5:T5"/>
    <mergeCell ref="U5:X5"/>
    <mergeCell ref="D2:F2"/>
    <mergeCell ref="H2:J2"/>
    <mergeCell ref="L2:N2"/>
    <mergeCell ref="O2:P2"/>
    <mergeCell ref="Q2:R2"/>
    <mergeCell ref="C3:D3"/>
    <mergeCell ref="F3:H3"/>
    <mergeCell ref="J3:K3"/>
    <mergeCell ref="L3:M3"/>
    <mergeCell ref="N3:P3"/>
  </mergeCells>
  <pageMargins left="0.70866141732283472" right="0.70866141732283472" top="0.74803149606299213" bottom="0.74803149606299213" header="0.31496062992125984" footer="0.31496062992125984"/>
  <pageSetup paperSize="9" scale="57" orientation="landscape" r:id="rId1"/>
  <headerFooter>
    <oddHeader>&amp;CCS
Příloha XV</oddHeader>
    <oddFooter>&amp;C&amp;P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70C0"/>
    <pageSetUpPr fitToPage="1"/>
  </sheetPr>
  <dimension ref="B2:L12"/>
  <sheetViews>
    <sheetView showGridLines="0" zoomScaleNormal="100" workbookViewId="0"/>
  </sheetViews>
  <sheetFormatPr defaultColWidth="9.140625" defaultRowHeight="15" x14ac:dyDescent="0.25"/>
  <cols>
    <col min="12" max="12" width="17.42578125" customWidth="1"/>
  </cols>
  <sheetData>
    <row r="2" spans="2:12" x14ac:dyDescent="0.25">
      <c r="B2" t="s">
        <v>1863</v>
      </c>
    </row>
    <row r="3" spans="2:12" x14ac:dyDescent="0.25">
      <c r="B3" t="s">
        <v>1864</v>
      </c>
    </row>
    <row r="5" spans="2:12" x14ac:dyDescent="0.25">
      <c r="B5" s="1145" t="s">
        <v>908</v>
      </c>
      <c r="C5" s="1146"/>
      <c r="D5" s="1146"/>
      <c r="E5" s="1146"/>
      <c r="F5" s="1146"/>
      <c r="G5" s="1146"/>
      <c r="H5" s="1146"/>
      <c r="I5" s="1146"/>
      <c r="J5" s="1146"/>
      <c r="K5" s="1146"/>
      <c r="L5" s="1147"/>
    </row>
    <row r="6" spans="2:12" x14ac:dyDescent="0.25">
      <c r="B6" s="1398" t="s">
        <v>909</v>
      </c>
      <c r="C6" s="1399"/>
      <c r="D6" s="1399"/>
      <c r="E6" s="1399"/>
      <c r="F6" s="1399"/>
      <c r="G6" s="1399"/>
      <c r="H6" s="1399"/>
      <c r="I6" s="1399"/>
      <c r="J6" s="1399"/>
      <c r="K6" s="1399"/>
      <c r="L6" s="1400"/>
    </row>
    <row r="7" spans="2:12" ht="22.5" customHeight="1" x14ac:dyDescent="0.25">
      <c r="B7" s="1144"/>
      <c r="C7" s="1144"/>
      <c r="D7" s="1144"/>
      <c r="E7" s="1144"/>
      <c r="F7" s="1144"/>
      <c r="G7" s="1144"/>
      <c r="H7" s="1144"/>
      <c r="I7" s="1144"/>
      <c r="J7" s="1144"/>
      <c r="K7" s="1144"/>
      <c r="L7" s="1144"/>
    </row>
    <row r="8" spans="2:12" ht="22.5" customHeight="1" x14ac:dyDescent="0.25">
      <c r="B8" s="1143"/>
      <c r="C8" s="1143"/>
      <c r="D8" s="1143"/>
      <c r="E8" s="1143"/>
      <c r="F8" s="1143"/>
      <c r="G8" s="1143"/>
      <c r="H8" s="1143"/>
      <c r="I8" s="1143"/>
      <c r="J8" s="1143"/>
      <c r="K8" s="1143"/>
      <c r="L8" s="1143"/>
    </row>
    <row r="9" spans="2:12" ht="22.5" customHeight="1" x14ac:dyDescent="0.25">
      <c r="B9" s="1144"/>
      <c r="C9" s="1144"/>
      <c r="D9" s="1144"/>
      <c r="E9" s="1144"/>
      <c r="F9" s="1144"/>
      <c r="G9" s="1144"/>
      <c r="H9" s="1144"/>
      <c r="I9" s="1144"/>
      <c r="J9" s="1144"/>
      <c r="K9" s="1144"/>
      <c r="L9" s="1144"/>
    </row>
    <row r="10" spans="2:12" ht="22.5" customHeight="1" x14ac:dyDescent="0.25">
      <c r="B10" s="1143"/>
      <c r="C10" s="1143"/>
      <c r="D10" s="1143"/>
      <c r="E10" s="1143"/>
      <c r="F10" s="1143"/>
      <c r="G10" s="1143"/>
      <c r="H10" s="1143"/>
      <c r="I10" s="1143"/>
      <c r="J10" s="1143"/>
      <c r="K10" s="1143"/>
      <c r="L10" s="1143"/>
    </row>
    <row r="11" spans="2:12" ht="22.5" customHeight="1" x14ac:dyDescent="0.25"/>
    <row r="12" spans="2:12" ht="22.5" customHeight="1" x14ac:dyDescent="0.25"/>
  </sheetData>
  <mergeCells count="6">
    <mergeCell ref="B10:L10"/>
    <mergeCell ref="B5:L5"/>
    <mergeCell ref="B6:L6"/>
    <mergeCell ref="B7:L7"/>
    <mergeCell ref="B8:L8"/>
    <mergeCell ref="B9:L9"/>
  </mergeCells>
  <hyperlinks>
    <hyperlink ref="B5:L5" location="'EU CRC'!A1" display="Table EU CRC – Qualitative disclosure requirements related to CRM techniques" xr:uid="{00000000-0004-0000-3200-000000000000}"/>
    <hyperlink ref="B6:L6" location="'EU CR3'!A1" display="Template EU CR3 –  CRM techniques overview:  Disclosure of the use of credit risk mitigation techniques" xr:uid="{00000000-0004-0000-32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theme="5" tint="0.79998168889431442"/>
  </sheetPr>
  <dimension ref="A1:C10"/>
  <sheetViews>
    <sheetView showGridLines="0" view="pageLayout" zoomScaleNormal="100" workbookViewId="0">
      <selection activeCell="C13" sqref="C13"/>
    </sheetView>
  </sheetViews>
  <sheetFormatPr defaultRowHeight="15" x14ac:dyDescent="0.25"/>
  <cols>
    <col min="1" max="1" width="19.5703125" customWidth="1"/>
    <col min="2" max="2" width="12.28515625" bestFit="1" customWidth="1"/>
    <col min="3" max="3" width="82.7109375" customWidth="1"/>
  </cols>
  <sheetData>
    <row r="1" spans="1:3" ht="42.6" customHeight="1" x14ac:dyDescent="0.25">
      <c r="A1" s="1401" t="s">
        <v>908</v>
      </c>
      <c r="B1" s="1402"/>
      <c r="C1" s="1402"/>
    </row>
    <row r="2" spans="1:3" ht="21" x14ac:dyDescent="0.25">
      <c r="A2" t="s">
        <v>127</v>
      </c>
      <c r="B2" s="189"/>
      <c r="C2" s="189"/>
    </row>
    <row r="3" spans="1:3" x14ac:dyDescent="0.25">
      <c r="A3" s="2"/>
      <c r="B3" s="190"/>
      <c r="C3" s="2"/>
    </row>
    <row r="4" spans="1:3" x14ac:dyDescent="0.25">
      <c r="A4" s="2"/>
      <c r="B4" s="2"/>
      <c r="C4" s="2"/>
    </row>
    <row r="5" spans="1:3" x14ac:dyDescent="0.25">
      <c r="A5" s="46" t="s">
        <v>128</v>
      </c>
      <c r="B5" s="48" t="s">
        <v>122</v>
      </c>
      <c r="C5" s="47" t="s">
        <v>114</v>
      </c>
    </row>
    <row r="6" spans="1:3" ht="45" x14ac:dyDescent="0.25">
      <c r="A6" s="46" t="s">
        <v>910</v>
      </c>
      <c r="B6" s="46" t="s">
        <v>116</v>
      </c>
      <c r="C6" s="191" t="s">
        <v>911</v>
      </c>
    </row>
    <row r="7" spans="1:3" x14ac:dyDescent="0.25">
      <c r="A7" s="46" t="s">
        <v>912</v>
      </c>
      <c r="B7" s="46" t="s">
        <v>119</v>
      </c>
      <c r="C7" s="191" t="s">
        <v>913</v>
      </c>
    </row>
    <row r="8" spans="1:3" ht="30" x14ac:dyDescent="0.25">
      <c r="A8" s="46" t="s">
        <v>914</v>
      </c>
      <c r="B8" s="46" t="s">
        <v>915</v>
      </c>
      <c r="C8" s="191" t="s">
        <v>916</v>
      </c>
    </row>
    <row r="9" spans="1:3" ht="60" x14ac:dyDescent="0.25">
      <c r="A9" s="46" t="s">
        <v>917</v>
      </c>
      <c r="B9" s="46" t="s">
        <v>139</v>
      </c>
      <c r="C9" s="191" t="s">
        <v>918</v>
      </c>
    </row>
    <row r="10" spans="1:3" ht="30" x14ac:dyDescent="0.25">
      <c r="A10" s="46" t="s">
        <v>919</v>
      </c>
      <c r="B10" s="46" t="s">
        <v>141</v>
      </c>
      <c r="C10" s="191" t="s">
        <v>920</v>
      </c>
    </row>
  </sheetData>
  <mergeCells count="1">
    <mergeCell ref="A1:C1"/>
  </mergeCells>
  <pageMargins left="0.70866141732283472" right="0.70866141732283472" top="0.74803149606299213" bottom="0.74803149606299213" header="0.31496062992125984" footer="0.31496062992125984"/>
  <pageSetup paperSize="9" orientation="landscape" verticalDpi="1200" r:id="rId1"/>
  <headerFooter>
    <oddHeader>&amp;CCS
Příloha XVII</oddHeader>
    <oddFooter>&amp;C&amp;P</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1F6A9-4E8E-4FB3-909A-5921A506DA88}">
  <sheetPr>
    <pageSetUpPr autoPageBreaks="0" fitToPage="1"/>
  </sheetPr>
  <dimension ref="A2:J16"/>
  <sheetViews>
    <sheetView showGridLines="0" topLeftCell="B1" zoomScaleNormal="100" zoomScaleSheetLayoutView="100" zoomScalePageLayoutView="80" workbookViewId="0">
      <selection activeCell="E5" sqref="E5"/>
    </sheetView>
  </sheetViews>
  <sheetFormatPr defaultColWidth="9.140625" defaultRowHeight="15" x14ac:dyDescent="0.25"/>
  <cols>
    <col min="1" max="1" width="9.140625" hidden="1" customWidth="1"/>
    <col min="2" max="2" width="6.28515625" customWidth="1"/>
    <col min="3" max="3" width="28.28515625" customWidth="1"/>
    <col min="4" max="8" width="25.7109375" customWidth="1"/>
  </cols>
  <sheetData>
    <row r="2" spans="1:10" ht="16.5" x14ac:dyDescent="0.25">
      <c r="C2" s="925"/>
      <c r="D2" s="925"/>
      <c r="E2" s="925"/>
      <c r="F2" s="925"/>
      <c r="G2" s="925"/>
      <c r="H2" s="925"/>
      <c r="I2" s="925"/>
      <c r="J2" s="376"/>
    </row>
    <row r="3" spans="1:10" ht="21" customHeight="1" x14ac:dyDescent="0.35">
      <c r="A3" s="924"/>
      <c r="C3" s="923" t="s">
        <v>909</v>
      </c>
      <c r="D3" s="922"/>
      <c r="E3" s="922"/>
      <c r="F3" s="922"/>
      <c r="G3" s="922"/>
      <c r="H3" s="922"/>
      <c r="J3" s="376"/>
    </row>
    <row r="6" spans="1:10" x14ac:dyDescent="0.25">
      <c r="H6" s="921" t="s">
        <v>2109</v>
      </c>
    </row>
    <row r="7" spans="1:10" ht="32.25" customHeight="1" x14ac:dyDescent="0.25">
      <c r="C7" s="920"/>
      <c r="D7" s="660" t="s">
        <v>921</v>
      </c>
      <c r="E7" s="661" t="s">
        <v>922</v>
      </c>
      <c r="F7" s="662"/>
      <c r="G7" s="662"/>
      <c r="H7" s="663"/>
      <c r="I7" s="376"/>
      <c r="J7" s="376"/>
    </row>
    <row r="8" spans="1:10" ht="32.25" customHeight="1" x14ac:dyDescent="0.25">
      <c r="C8" s="920"/>
      <c r="D8" s="664"/>
      <c r="E8" s="665"/>
      <c r="F8" s="660" t="s">
        <v>2004</v>
      </c>
      <c r="G8" s="661" t="s">
        <v>2005</v>
      </c>
      <c r="H8" s="666"/>
      <c r="I8" s="376"/>
      <c r="J8" s="376"/>
    </row>
    <row r="9" spans="1:10" ht="32.25" customHeight="1" x14ac:dyDescent="0.25">
      <c r="C9" s="920"/>
      <c r="D9" s="667"/>
      <c r="E9" s="668"/>
      <c r="F9" s="667"/>
      <c r="G9" s="668"/>
      <c r="H9" s="660" t="s">
        <v>2006</v>
      </c>
      <c r="I9" s="376"/>
      <c r="J9" s="376"/>
    </row>
    <row r="10" spans="1:10" ht="14.25" customHeight="1" x14ac:dyDescent="0.25">
      <c r="C10" s="920"/>
      <c r="D10" s="534" t="s">
        <v>6</v>
      </c>
      <c r="E10" s="919" t="s">
        <v>7</v>
      </c>
      <c r="F10" s="534" t="s">
        <v>8</v>
      </c>
      <c r="G10" s="919" t="s">
        <v>43</v>
      </c>
      <c r="H10" s="534" t="s">
        <v>44</v>
      </c>
      <c r="I10" s="376"/>
      <c r="J10" s="376"/>
    </row>
    <row r="11" spans="1:10" ht="11.25" customHeight="1" x14ac:dyDescent="0.25">
      <c r="B11" s="534">
        <v>1</v>
      </c>
      <c r="C11" s="533" t="s">
        <v>763</v>
      </c>
      <c r="D11" s="914">
        <v>138518648.83845997</v>
      </c>
      <c r="E11" s="914">
        <v>116971377.76000001</v>
      </c>
      <c r="F11" s="914">
        <v>102756442.2508</v>
      </c>
      <c r="G11" s="914">
        <v>14214935.509200001</v>
      </c>
      <c r="H11" s="917">
        <v>0</v>
      </c>
      <c r="I11" s="376"/>
      <c r="J11" s="376"/>
    </row>
    <row r="12" spans="1:10" ht="11.25" customHeight="1" x14ac:dyDescent="0.25">
      <c r="B12" s="534">
        <v>2</v>
      </c>
      <c r="C12" s="533" t="s">
        <v>923</v>
      </c>
      <c r="D12" s="914">
        <v>32108621.001970001</v>
      </c>
      <c r="E12" s="914"/>
      <c r="F12" s="914"/>
      <c r="G12" s="914"/>
      <c r="H12" s="913"/>
      <c r="I12" s="376"/>
      <c r="J12" s="376"/>
    </row>
    <row r="13" spans="1:10" ht="12" customHeight="1" x14ac:dyDescent="0.25">
      <c r="B13" s="534">
        <v>3</v>
      </c>
      <c r="C13" s="533" t="s">
        <v>42</v>
      </c>
      <c r="D13" s="915">
        <v>170627269.84042996</v>
      </c>
      <c r="E13" s="914">
        <v>116971377.76000001</v>
      </c>
      <c r="F13" s="914">
        <v>102756442.2508</v>
      </c>
      <c r="G13" s="918">
        <v>14214935.509200001</v>
      </c>
      <c r="H13" s="917">
        <v>0</v>
      </c>
      <c r="I13" s="376"/>
      <c r="J13" s="376"/>
    </row>
    <row r="14" spans="1:10" x14ac:dyDescent="0.25">
      <c r="B14" s="534">
        <v>4</v>
      </c>
      <c r="C14" s="916" t="s">
        <v>924</v>
      </c>
      <c r="D14" s="915">
        <v>1309671.5060299998</v>
      </c>
      <c r="E14" s="914">
        <v>2379151.7357100002</v>
      </c>
      <c r="F14" s="914">
        <v>1341423.4538699999</v>
      </c>
      <c r="G14" s="918">
        <v>1037728.2818400001</v>
      </c>
      <c r="H14" s="917">
        <v>0</v>
      </c>
      <c r="I14" s="376"/>
      <c r="J14" s="376"/>
    </row>
    <row r="15" spans="1:10" x14ac:dyDescent="0.25">
      <c r="B15" s="785" t="s">
        <v>596</v>
      </c>
      <c r="C15" s="916" t="s">
        <v>925</v>
      </c>
      <c r="D15" s="915">
        <v>1309656.4542299998</v>
      </c>
      <c r="E15" s="914">
        <v>2379151.7357100002</v>
      </c>
      <c r="F15" s="913"/>
      <c r="G15" s="913"/>
      <c r="H15" s="913"/>
      <c r="I15" s="376"/>
      <c r="J15" s="376"/>
    </row>
    <row r="16" spans="1:10" x14ac:dyDescent="0.25">
      <c r="C16" s="122"/>
    </row>
  </sheetData>
  <pageMargins left="0.70866141732283472" right="0.70866141732283472" top="0.74803149606299213" bottom="0.74803149606299213" header="0.31496062992125984" footer="0.31496062992125984"/>
  <pageSetup paperSize="9" scale="76" orientation="landscape" r:id="rId1"/>
  <headerFooter>
    <oddHeader>&amp;CCS
Příloha XVII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70C0"/>
    <pageSetUpPr fitToPage="1"/>
  </sheetPr>
  <dimension ref="B2:L13"/>
  <sheetViews>
    <sheetView showGridLines="0" workbookViewId="0">
      <selection activeCell="C25" sqref="C25"/>
    </sheetView>
  </sheetViews>
  <sheetFormatPr defaultRowHeight="15" x14ac:dyDescent="0.25"/>
  <cols>
    <col min="12" max="12" width="19.140625" customWidth="1"/>
  </cols>
  <sheetData>
    <row r="2" spans="2:12" x14ac:dyDescent="0.25">
      <c r="B2" t="s">
        <v>1865</v>
      </c>
    </row>
    <row r="3" spans="2:12" x14ac:dyDescent="0.25">
      <c r="B3" t="s">
        <v>1866</v>
      </c>
    </row>
    <row r="5" spans="2:12" x14ac:dyDescent="0.25">
      <c r="B5" s="1145" t="s">
        <v>926</v>
      </c>
      <c r="C5" s="1146"/>
      <c r="D5" s="1146"/>
      <c r="E5" s="1146"/>
      <c r="F5" s="1146"/>
      <c r="G5" s="1146"/>
      <c r="H5" s="1146"/>
      <c r="I5" s="1146"/>
      <c r="J5" s="1146"/>
      <c r="K5" s="1146"/>
      <c r="L5" s="1147"/>
    </row>
    <row r="6" spans="2:12" x14ac:dyDescent="0.25">
      <c r="B6" s="1148" t="s">
        <v>927</v>
      </c>
      <c r="C6" s="1144"/>
      <c r="D6" s="1144"/>
      <c r="E6" s="1144"/>
      <c r="F6" s="1144"/>
      <c r="G6" s="1144"/>
      <c r="H6" s="1144"/>
      <c r="I6" s="1144"/>
      <c r="J6" s="1144"/>
      <c r="K6" s="1144"/>
      <c r="L6" s="1149"/>
    </row>
    <row r="7" spans="2:12" ht="22.5" customHeight="1" x14ac:dyDescent="0.25">
      <c r="B7" s="1150" t="s">
        <v>928</v>
      </c>
      <c r="C7" s="1151"/>
      <c r="D7" s="1151"/>
      <c r="E7" s="1151"/>
      <c r="F7" s="1151"/>
      <c r="G7" s="1151"/>
      <c r="H7" s="1151"/>
      <c r="I7" s="1151"/>
      <c r="J7" s="1151"/>
      <c r="K7" s="1151"/>
      <c r="L7" s="1152"/>
    </row>
    <row r="8" spans="2:12" ht="22.5" customHeight="1" x14ac:dyDescent="0.25"/>
    <row r="9" spans="2:12" ht="22.5" customHeight="1" x14ac:dyDescent="0.25">
      <c r="B9" s="1143"/>
      <c r="C9" s="1143"/>
      <c r="D9" s="1143"/>
      <c r="E9" s="1143"/>
      <c r="F9" s="1143"/>
      <c r="G9" s="1143"/>
      <c r="H9" s="1143"/>
      <c r="I9" s="1143"/>
      <c r="J9" s="1143"/>
      <c r="K9" s="1143"/>
      <c r="L9" s="1143"/>
    </row>
    <row r="10" spans="2:12" ht="22.5" customHeight="1" x14ac:dyDescent="0.25">
      <c r="B10" s="1144"/>
      <c r="C10" s="1144"/>
      <c r="D10" s="1144"/>
      <c r="E10" s="1144"/>
      <c r="F10" s="1144"/>
      <c r="G10" s="1144"/>
      <c r="H10" s="1144"/>
      <c r="I10" s="1144"/>
      <c r="J10" s="1144"/>
      <c r="K10" s="1144"/>
      <c r="L10" s="1144"/>
    </row>
    <row r="11" spans="2:12" ht="22.5" customHeight="1" x14ac:dyDescent="0.25">
      <c r="B11" s="1143"/>
      <c r="C11" s="1143"/>
      <c r="D11" s="1143"/>
      <c r="E11" s="1143"/>
      <c r="F11" s="1143"/>
      <c r="G11" s="1143"/>
      <c r="H11" s="1143"/>
      <c r="I11" s="1143"/>
      <c r="J11" s="1143"/>
      <c r="K11" s="1143"/>
      <c r="L11" s="1143"/>
    </row>
    <row r="12" spans="2:12" ht="22.5" customHeight="1" x14ac:dyDescent="0.25"/>
    <row r="13" spans="2:12" ht="22.5" customHeight="1" x14ac:dyDescent="0.25"/>
  </sheetData>
  <mergeCells count="6">
    <mergeCell ref="B11:L11"/>
    <mergeCell ref="B5:L5"/>
    <mergeCell ref="B6:L6"/>
    <mergeCell ref="B7:L7"/>
    <mergeCell ref="B9:L9"/>
    <mergeCell ref="B10:L10"/>
  </mergeCells>
  <hyperlinks>
    <hyperlink ref="B5:L5" location="'EU CRD'!A1" display="Table EU CRD – Qualitative disclosure requirements related to standardised model" xr:uid="{00000000-0004-0000-3500-000000000000}"/>
    <hyperlink ref="B6:L6" location="'EU CR4'!A1" display="Template EU CR4 – standardised approach – Credit risk exposure and CRM effects" xr:uid="{00000000-0004-0000-3500-000001000000}"/>
    <hyperlink ref="B7:L7" location="'EU CR5'!A1" display="Template EU CR5 – standardised approach" xr:uid="{00000000-0004-0000-3500-000002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theme="5" tint="0.79998168889431442"/>
    <pageSetUpPr fitToPage="1"/>
  </sheetPr>
  <dimension ref="A1:C7"/>
  <sheetViews>
    <sheetView showGridLines="0" view="pageLayout" zoomScaleNormal="100" workbookViewId="0">
      <selection activeCell="A2" sqref="A2"/>
    </sheetView>
  </sheetViews>
  <sheetFormatPr defaultRowHeight="15" x14ac:dyDescent="0.25"/>
  <cols>
    <col min="1" max="1" width="27" customWidth="1"/>
    <col min="2" max="2" width="15.7109375" customWidth="1"/>
    <col min="3" max="3" width="117.7109375" customWidth="1"/>
  </cols>
  <sheetData>
    <row r="1" spans="1:3" ht="18.75" x14ac:dyDescent="0.25">
      <c r="A1" s="1403" t="s">
        <v>926</v>
      </c>
      <c r="B1" s="1403"/>
      <c r="C1" s="1403"/>
    </row>
    <row r="2" spans="1:3" ht="21" x14ac:dyDescent="0.25">
      <c r="A2" s="194"/>
      <c r="B2" s="194"/>
      <c r="C2" s="189"/>
    </row>
    <row r="3" spans="1:3" x14ac:dyDescent="0.25">
      <c r="A3" s="46" t="s">
        <v>128</v>
      </c>
      <c r="B3" s="46" t="s">
        <v>122</v>
      </c>
      <c r="C3" s="47" t="s">
        <v>129</v>
      </c>
    </row>
    <row r="4" spans="1:3" ht="30" x14ac:dyDescent="0.25">
      <c r="A4" s="195" t="s">
        <v>929</v>
      </c>
      <c r="B4" s="196" t="s">
        <v>116</v>
      </c>
      <c r="C4" s="197" t="s">
        <v>930</v>
      </c>
    </row>
    <row r="5" spans="1:3" x14ac:dyDescent="0.25">
      <c r="A5" s="195" t="s">
        <v>931</v>
      </c>
      <c r="B5" s="196" t="s">
        <v>119</v>
      </c>
      <c r="C5" s="197" t="s">
        <v>932</v>
      </c>
    </row>
    <row r="6" spans="1:3" ht="30" x14ac:dyDescent="0.25">
      <c r="A6" s="195" t="s">
        <v>933</v>
      </c>
      <c r="B6" s="196" t="s">
        <v>154</v>
      </c>
      <c r="C6" s="197" t="s">
        <v>934</v>
      </c>
    </row>
    <row r="7" spans="1:3" ht="45" x14ac:dyDescent="0.25">
      <c r="A7" s="198" t="s">
        <v>935</v>
      </c>
      <c r="B7" s="196" t="s">
        <v>139</v>
      </c>
      <c r="C7" s="197" t="s">
        <v>936</v>
      </c>
    </row>
  </sheetData>
  <mergeCells count="1">
    <mergeCell ref="A1:C1"/>
  </mergeCells>
  <pageMargins left="0.70866141732283472" right="0.70866141732283472" top="0.74803149606299213" bottom="0.74803149606299213" header="0.31496062992125984" footer="0.31496062992125984"/>
  <pageSetup paperSize="9" scale="81" fitToHeight="0" orientation="landscape" r:id="rId1"/>
  <headerFooter>
    <oddHeader>&amp;CCS
Příloha XIX</oddHeader>
    <oddFooter>&amp;C&amp;P</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32C7B-5961-42BE-B174-CADA41665240}">
  <sheetPr>
    <pageSetUpPr fitToPage="1"/>
  </sheetPr>
  <dimension ref="A1:H23"/>
  <sheetViews>
    <sheetView showGridLines="0" zoomScale="85" zoomScaleNormal="85" zoomScalePageLayoutView="80" workbookViewId="0">
      <selection activeCell="C17" sqref="C17"/>
    </sheetView>
  </sheetViews>
  <sheetFormatPr defaultRowHeight="15" x14ac:dyDescent="0.25"/>
  <cols>
    <col min="1" max="1" width="4.42578125" customWidth="1"/>
    <col min="2" max="2" width="69.140625" customWidth="1"/>
    <col min="3" max="8" width="24.85546875" customWidth="1"/>
  </cols>
  <sheetData>
    <row r="1" spans="1:8" ht="18.75" x14ac:dyDescent="0.3">
      <c r="B1" s="45" t="s">
        <v>927</v>
      </c>
    </row>
    <row r="4" spans="1:8" ht="30" customHeight="1" x14ac:dyDescent="0.25">
      <c r="A4" s="933"/>
      <c r="B4" s="1404" t="s">
        <v>937</v>
      </c>
      <c r="C4" s="1405" t="s">
        <v>938</v>
      </c>
      <c r="D4" s="1404"/>
      <c r="E4" s="1406" t="s">
        <v>939</v>
      </c>
      <c r="F4" s="1405"/>
      <c r="G4" s="1407" t="s">
        <v>940</v>
      </c>
      <c r="H4" s="1408"/>
    </row>
    <row r="5" spans="1:8" ht="30" x14ac:dyDescent="0.25">
      <c r="A5" s="931"/>
      <c r="B5" s="1404"/>
      <c r="C5" s="932" t="s">
        <v>841</v>
      </c>
      <c r="D5" s="787" t="s">
        <v>541</v>
      </c>
      <c r="E5" s="932" t="s">
        <v>841</v>
      </c>
      <c r="F5" s="787" t="s">
        <v>541</v>
      </c>
      <c r="G5" s="786" t="s">
        <v>941</v>
      </c>
      <c r="H5" s="786" t="s">
        <v>942</v>
      </c>
    </row>
    <row r="6" spans="1:8" x14ac:dyDescent="0.25">
      <c r="A6" s="931"/>
      <c r="B6" s="1404"/>
      <c r="C6" s="930" t="s">
        <v>6</v>
      </c>
      <c r="D6" s="778" t="s">
        <v>7</v>
      </c>
      <c r="E6" s="778" t="s">
        <v>8</v>
      </c>
      <c r="F6" s="778" t="s">
        <v>43</v>
      </c>
      <c r="G6" s="778" t="s">
        <v>44</v>
      </c>
      <c r="H6" s="778" t="s">
        <v>166</v>
      </c>
    </row>
    <row r="7" spans="1:8" x14ac:dyDescent="0.25">
      <c r="A7" s="929">
        <v>1</v>
      </c>
      <c r="B7" s="47" t="s">
        <v>943</v>
      </c>
      <c r="C7" s="927">
        <v>44310360.429789998</v>
      </c>
      <c r="D7" s="926">
        <v>0</v>
      </c>
      <c r="E7" s="926">
        <v>47257300.80737</v>
      </c>
      <c r="F7" s="926">
        <v>315143.83529000002</v>
      </c>
      <c r="G7" s="926">
        <v>0</v>
      </c>
      <c r="H7" s="926">
        <v>0</v>
      </c>
    </row>
    <row r="8" spans="1:8" x14ac:dyDescent="0.25">
      <c r="A8" s="929">
        <v>2</v>
      </c>
      <c r="B8" s="291" t="s">
        <v>944</v>
      </c>
      <c r="C8" s="927">
        <v>3682.7884499999996</v>
      </c>
      <c r="D8" s="926">
        <v>0</v>
      </c>
      <c r="E8" s="926">
        <v>3682.78845</v>
      </c>
      <c r="F8" s="926">
        <v>0</v>
      </c>
      <c r="G8" s="926">
        <v>736.55768999999998</v>
      </c>
      <c r="H8" s="926">
        <v>0</v>
      </c>
    </row>
    <row r="9" spans="1:8" x14ac:dyDescent="0.25">
      <c r="A9" s="929">
        <v>3</v>
      </c>
      <c r="B9" s="291" t="s">
        <v>945</v>
      </c>
      <c r="C9" s="927"/>
      <c r="D9" s="926"/>
      <c r="E9" s="926"/>
      <c r="F9" s="926"/>
      <c r="G9" s="926"/>
      <c r="H9" s="926"/>
    </row>
    <row r="10" spans="1:8" x14ac:dyDescent="0.25">
      <c r="A10" s="929">
        <v>4</v>
      </c>
      <c r="B10" s="291" t="s">
        <v>946</v>
      </c>
      <c r="C10" s="927">
        <v>0</v>
      </c>
      <c r="D10" s="926">
        <v>0</v>
      </c>
      <c r="E10" s="926">
        <v>343948.89941999997</v>
      </c>
      <c r="F10" s="926">
        <v>0</v>
      </c>
      <c r="G10" s="926">
        <v>0</v>
      </c>
      <c r="H10" s="926">
        <v>0</v>
      </c>
    </row>
    <row r="11" spans="1:8" x14ac:dyDescent="0.25">
      <c r="A11" s="929">
        <v>5</v>
      </c>
      <c r="B11" s="291" t="s">
        <v>947</v>
      </c>
      <c r="C11" s="927"/>
      <c r="D11" s="926"/>
      <c r="E11" s="926"/>
      <c r="F11" s="926"/>
      <c r="G11" s="926"/>
      <c r="H11" s="926"/>
    </row>
    <row r="12" spans="1:8" x14ac:dyDescent="0.25">
      <c r="A12" s="929">
        <v>6</v>
      </c>
      <c r="B12" s="291" t="s">
        <v>948</v>
      </c>
      <c r="C12" s="927"/>
      <c r="D12" s="926"/>
      <c r="E12" s="926"/>
      <c r="F12" s="926"/>
      <c r="G12" s="926"/>
      <c r="H12" s="926"/>
    </row>
    <row r="13" spans="1:8" x14ac:dyDescent="0.25">
      <c r="A13" s="929">
        <v>7</v>
      </c>
      <c r="B13" s="291" t="s">
        <v>949</v>
      </c>
      <c r="C13" s="927">
        <v>779.80936000000031</v>
      </c>
      <c r="D13" s="926">
        <v>6681.6196799999998</v>
      </c>
      <c r="E13" s="926">
        <v>779.80935999999997</v>
      </c>
      <c r="F13" s="926">
        <v>19.070049999999998</v>
      </c>
      <c r="G13" s="926">
        <v>775.32538999999997</v>
      </c>
      <c r="H13" s="926">
        <v>19.070049999999998</v>
      </c>
    </row>
    <row r="14" spans="1:8" x14ac:dyDescent="0.25">
      <c r="A14" s="929">
        <v>8</v>
      </c>
      <c r="B14" s="291" t="s">
        <v>950</v>
      </c>
      <c r="C14" s="927"/>
      <c r="D14" s="926"/>
      <c r="E14" s="926"/>
      <c r="F14" s="926"/>
      <c r="G14" s="926"/>
      <c r="H14" s="926"/>
    </row>
    <row r="15" spans="1:8" x14ac:dyDescent="0.25">
      <c r="A15" s="929">
        <v>9</v>
      </c>
      <c r="B15" s="291" t="s">
        <v>951</v>
      </c>
      <c r="C15" s="927">
        <v>11885.227490000001</v>
      </c>
      <c r="D15" s="926">
        <v>0</v>
      </c>
      <c r="E15" s="926">
        <v>11885.227490000001</v>
      </c>
      <c r="F15" s="926">
        <v>0</v>
      </c>
      <c r="G15" s="926">
        <v>4159.8296200000004</v>
      </c>
      <c r="H15" s="926">
        <v>0</v>
      </c>
    </row>
    <row r="16" spans="1:8" x14ac:dyDescent="0.25">
      <c r="A16" s="929">
        <v>10</v>
      </c>
      <c r="B16" s="291" t="s">
        <v>952</v>
      </c>
      <c r="C16" s="927"/>
      <c r="D16" s="926"/>
      <c r="E16" s="926"/>
      <c r="F16" s="926"/>
      <c r="G16" s="926"/>
      <c r="H16" s="926"/>
    </row>
    <row r="17" spans="1:8" x14ac:dyDescent="0.25">
      <c r="A17" s="929">
        <v>11</v>
      </c>
      <c r="B17" s="291" t="s">
        <v>953</v>
      </c>
      <c r="C17" s="927"/>
      <c r="D17" s="926"/>
      <c r="E17" s="926"/>
      <c r="F17" s="926"/>
      <c r="G17" s="926"/>
      <c r="H17" s="926"/>
    </row>
    <row r="18" spans="1:8" x14ac:dyDescent="0.25">
      <c r="A18" s="929">
        <v>12</v>
      </c>
      <c r="B18" s="291" t="s">
        <v>954</v>
      </c>
      <c r="C18" s="927"/>
      <c r="D18" s="926"/>
      <c r="E18" s="926"/>
      <c r="F18" s="926"/>
      <c r="G18" s="926"/>
      <c r="H18" s="926"/>
    </row>
    <row r="19" spans="1:8" x14ac:dyDescent="0.25">
      <c r="A19" s="929">
        <v>13</v>
      </c>
      <c r="B19" s="291" t="s">
        <v>955</v>
      </c>
      <c r="C19" s="927"/>
      <c r="D19" s="926"/>
      <c r="E19" s="926"/>
      <c r="F19" s="926"/>
      <c r="G19" s="926"/>
      <c r="H19" s="926"/>
    </row>
    <row r="20" spans="1:8" x14ac:dyDescent="0.25">
      <c r="A20" s="929">
        <v>14</v>
      </c>
      <c r="B20" s="291" t="s">
        <v>956</v>
      </c>
      <c r="C20" s="927"/>
      <c r="D20" s="926"/>
      <c r="E20" s="926"/>
      <c r="F20" s="926"/>
      <c r="G20" s="926"/>
      <c r="H20" s="926"/>
    </row>
    <row r="21" spans="1:8" x14ac:dyDescent="0.25">
      <c r="A21" s="929">
        <v>15</v>
      </c>
      <c r="B21" s="291" t="s">
        <v>237</v>
      </c>
      <c r="C21" s="927"/>
      <c r="D21" s="926"/>
      <c r="E21" s="926"/>
      <c r="F21" s="926"/>
      <c r="G21" s="926"/>
      <c r="H21" s="926"/>
    </row>
    <row r="22" spans="1:8" x14ac:dyDescent="0.25">
      <c r="A22" s="929">
        <v>16</v>
      </c>
      <c r="B22" s="291" t="s">
        <v>957</v>
      </c>
      <c r="C22" s="927">
        <v>4982438.5092599997</v>
      </c>
      <c r="D22" s="926">
        <v>0</v>
      </c>
      <c r="E22" s="926">
        <v>4982438.5092599997</v>
      </c>
      <c r="F22" s="926">
        <v>0</v>
      </c>
      <c r="G22" s="926">
        <v>4979527.4251099993</v>
      </c>
      <c r="H22" s="926">
        <v>0</v>
      </c>
    </row>
    <row r="23" spans="1:8" x14ac:dyDescent="0.25">
      <c r="A23" s="928">
        <v>17</v>
      </c>
      <c r="B23" s="325" t="s">
        <v>958</v>
      </c>
      <c r="C23" s="927">
        <v>49309146.764349997</v>
      </c>
      <c r="D23" s="926">
        <v>6681.6196799999998</v>
      </c>
      <c r="E23" s="926">
        <v>52600036.041350007</v>
      </c>
      <c r="F23" s="926">
        <v>315162.90534000006</v>
      </c>
      <c r="G23" s="926">
        <v>4985199.1378099993</v>
      </c>
      <c r="H23" s="926">
        <v>19.070049999999998</v>
      </c>
    </row>
  </sheetData>
  <mergeCells count="4">
    <mergeCell ref="B4:B6"/>
    <mergeCell ref="C4:D4"/>
    <mergeCell ref="E4:F4"/>
    <mergeCell ref="G4:H4"/>
  </mergeCells>
  <pageMargins left="0.70866141732283472" right="0.70866141732283472" top="0.74803149606299213" bottom="0.74803149606299213" header="0.31496062992125984" footer="0.31496062992125984"/>
  <pageSetup paperSize="9" scale="58" fitToHeight="0" orientation="landscape" r:id="rId1"/>
  <headerFooter>
    <oddHeader>&amp;CCS
Příloha XIX</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2F1D7-0B77-445A-A129-68888CF6F25D}">
  <sheetPr>
    <pageSetUpPr fitToPage="1"/>
  </sheetPr>
  <dimension ref="A2:S24"/>
  <sheetViews>
    <sheetView showGridLines="0" zoomScale="85" zoomScaleNormal="85" workbookViewId="0">
      <selection activeCell="G20" sqref="G20"/>
    </sheetView>
  </sheetViews>
  <sheetFormatPr defaultRowHeight="15" x14ac:dyDescent="0.25"/>
  <cols>
    <col min="1" max="1" width="3.85546875" customWidth="1"/>
    <col min="2" max="2" width="38.140625" customWidth="1"/>
    <col min="3" max="19" width="12" customWidth="1"/>
  </cols>
  <sheetData>
    <row r="2" spans="1:19" ht="18.75" x14ac:dyDescent="0.3">
      <c r="B2" s="45" t="s">
        <v>928</v>
      </c>
    </row>
    <row r="5" spans="1:19" ht="15" customHeight="1" x14ac:dyDescent="0.25">
      <c r="A5" s="933"/>
      <c r="B5" s="1404" t="s">
        <v>937</v>
      </c>
      <c r="C5" s="1406" t="s">
        <v>959</v>
      </c>
      <c r="D5" s="1409"/>
      <c r="E5" s="1409"/>
      <c r="F5" s="1409"/>
      <c r="G5" s="1409"/>
      <c r="H5" s="1409"/>
      <c r="I5" s="1409"/>
      <c r="J5" s="1409"/>
      <c r="K5" s="1409"/>
      <c r="L5" s="1409"/>
      <c r="M5" s="1409"/>
      <c r="N5" s="1409"/>
      <c r="O5" s="1409"/>
      <c r="P5" s="1409"/>
      <c r="Q5" s="1405"/>
      <c r="R5" s="1410" t="s">
        <v>42</v>
      </c>
      <c r="S5" s="1410" t="s">
        <v>960</v>
      </c>
    </row>
    <row r="6" spans="1:19" ht="30" customHeight="1" x14ac:dyDescent="0.25">
      <c r="A6" s="931"/>
      <c r="B6" s="1404"/>
      <c r="C6" s="938">
        <v>0</v>
      </c>
      <c r="D6" s="937">
        <v>0.02</v>
      </c>
      <c r="E6" s="938">
        <v>0.04</v>
      </c>
      <c r="F6" s="937">
        <v>0.1</v>
      </c>
      <c r="G6" s="937">
        <v>0.2</v>
      </c>
      <c r="H6" s="937">
        <v>0.35</v>
      </c>
      <c r="I6" s="937">
        <v>0.5</v>
      </c>
      <c r="J6" s="937">
        <v>0.7</v>
      </c>
      <c r="K6" s="937">
        <v>0.75</v>
      </c>
      <c r="L6" s="936">
        <v>1</v>
      </c>
      <c r="M6" s="936">
        <v>1.5</v>
      </c>
      <c r="N6" s="936">
        <v>2.5</v>
      </c>
      <c r="O6" s="936">
        <v>3.7</v>
      </c>
      <c r="P6" s="936">
        <v>12.5</v>
      </c>
      <c r="Q6" s="936" t="s">
        <v>961</v>
      </c>
      <c r="R6" s="1410"/>
      <c r="S6" s="1410"/>
    </row>
    <row r="7" spans="1:19" x14ac:dyDescent="0.25">
      <c r="A7" s="931"/>
      <c r="B7" s="1404"/>
      <c r="C7" s="930" t="s">
        <v>6</v>
      </c>
      <c r="D7" s="930" t="s">
        <v>7</v>
      </c>
      <c r="E7" s="930" t="s">
        <v>8</v>
      </c>
      <c r="F7" s="930" t="s">
        <v>43</v>
      </c>
      <c r="G7" s="930" t="s">
        <v>44</v>
      </c>
      <c r="H7" s="930" t="s">
        <v>166</v>
      </c>
      <c r="I7" s="930" t="s">
        <v>167</v>
      </c>
      <c r="J7" s="930" t="s">
        <v>201</v>
      </c>
      <c r="K7" s="930" t="s">
        <v>456</v>
      </c>
      <c r="L7" s="930" t="s">
        <v>457</v>
      </c>
      <c r="M7" s="930" t="s">
        <v>458</v>
      </c>
      <c r="N7" s="930" t="s">
        <v>459</v>
      </c>
      <c r="O7" s="930" t="s">
        <v>460</v>
      </c>
      <c r="P7" s="930" t="s">
        <v>748</v>
      </c>
      <c r="Q7" s="930" t="s">
        <v>749</v>
      </c>
      <c r="R7" s="935" t="s">
        <v>962</v>
      </c>
      <c r="S7" s="935" t="s">
        <v>963</v>
      </c>
    </row>
    <row r="8" spans="1:19" ht="30" x14ac:dyDescent="0.25">
      <c r="A8" s="929">
        <v>1</v>
      </c>
      <c r="B8" s="47" t="s">
        <v>943</v>
      </c>
      <c r="C8" s="927">
        <v>236584194.64265004</v>
      </c>
      <c r="D8" s="926">
        <v>0</v>
      </c>
      <c r="E8" s="926">
        <v>0</v>
      </c>
      <c r="F8" s="926">
        <v>0</v>
      </c>
      <c r="G8" s="926">
        <v>0</v>
      </c>
      <c r="H8" s="926">
        <v>0</v>
      </c>
      <c r="I8" s="926">
        <v>0</v>
      </c>
      <c r="J8" s="926">
        <v>0</v>
      </c>
      <c r="K8" s="926">
        <v>0</v>
      </c>
      <c r="L8" s="926">
        <v>0</v>
      </c>
      <c r="M8" s="926">
        <v>0</v>
      </c>
      <c r="N8" s="926">
        <v>0</v>
      </c>
      <c r="O8" s="926">
        <v>0</v>
      </c>
      <c r="P8" s="926">
        <v>0</v>
      </c>
      <c r="Q8" s="926">
        <v>0</v>
      </c>
      <c r="R8" s="926">
        <v>236584194.64265004</v>
      </c>
      <c r="S8" s="926">
        <v>236584194.64265004</v>
      </c>
    </row>
    <row r="9" spans="1:19" x14ac:dyDescent="0.25">
      <c r="A9" s="929">
        <v>2</v>
      </c>
      <c r="B9" s="291" t="s">
        <v>944</v>
      </c>
      <c r="C9" s="927">
        <v>0</v>
      </c>
      <c r="D9" s="926">
        <v>0</v>
      </c>
      <c r="E9" s="926">
        <v>0</v>
      </c>
      <c r="F9" s="926">
        <v>0</v>
      </c>
      <c r="G9" s="926">
        <v>3682.78845</v>
      </c>
      <c r="H9" s="926">
        <v>0</v>
      </c>
      <c r="I9" s="926">
        <v>0</v>
      </c>
      <c r="J9" s="926">
        <v>0</v>
      </c>
      <c r="K9" s="926">
        <v>0</v>
      </c>
      <c r="L9" s="926">
        <v>0</v>
      </c>
      <c r="M9" s="926">
        <v>0</v>
      </c>
      <c r="N9" s="926">
        <v>0</v>
      </c>
      <c r="O9" s="926">
        <v>0</v>
      </c>
      <c r="P9" s="926">
        <v>0</v>
      </c>
      <c r="Q9" s="926">
        <v>0</v>
      </c>
      <c r="R9" s="926">
        <v>3682.78845</v>
      </c>
      <c r="S9" s="926">
        <v>3682.78845</v>
      </c>
    </row>
    <row r="10" spans="1:19" x14ac:dyDescent="0.25">
      <c r="A10" s="929">
        <v>3</v>
      </c>
      <c r="B10" s="291" t="s">
        <v>945</v>
      </c>
      <c r="C10" s="927"/>
      <c r="D10" s="926"/>
      <c r="E10" s="926"/>
      <c r="F10" s="926"/>
      <c r="G10" s="926"/>
      <c r="H10" s="926"/>
      <c r="I10" s="926"/>
      <c r="J10" s="926"/>
      <c r="K10" s="926"/>
      <c r="L10" s="926"/>
      <c r="M10" s="926"/>
      <c r="N10" s="926"/>
      <c r="O10" s="926"/>
      <c r="P10" s="926"/>
      <c r="Q10" s="926"/>
      <c r="R10" s="926">
        <v>0</v>
      </c>
      <c r="S10" s="926">
        <v>0</v>
      </c>
    </row>
    <row r="11" spans="1:19" x14ac:dyDescent="0.25">
      <c r="A11" s="929">
        <v>4</v>
      </c>
      <c r="B11" s="291" t="s">
        <v>946</v>
      </c>
      <c r="C11" s="927">
        <v>343948.89941999997</v>
      </c>
      <c r="D11" s="926">
        <v>0</v>
      </c>
      <c r="E11" s="926">
        <v>0</v>
      </c>
      <c r="F11" s="926">
        <v>0</v>
      </c>
      <c r="G11" s="926">
        <v>0</v>
      </c>
      <c r="H11" s="926">
        <v>0</v>
      </c>
      <c r="I11" s="926">
        <v>0</v>
      </c>
      <c r="J11" s="926">
        <v>0</v>
      </c>
      <c r="K11" s="926">
        <v>0</v>
      </c>
      <c r="L11" s="926">
        <v>0</v>
      </c>
      <c r="M11" s="926">
        <v>0</v>
      </c>
      <c r="N11" s="926">
        <v>0</v>
      </c>
      <c r="O11" s="926">
        <v>0</v>
      </c>
      <c r="P11" s="926">
        <v>0</v>
      </c>
      <c r="Q11" s="926">
        <v>0</v>
      </c>
      <c r="R11" s="926">
        <v>343948.89941999997</v>
      </c>
      <c r="S11" s="926">
        <v>343948.89941999997</v>
      </c>
    </row>
    <row r="12" spans="1:19" x14ac:dyDescent="0.25">
      <c r="A12" s="929">
        <v>5</v>
      </c>
      <c r="B12" s="291" t="s">
        <v>947</v>
      </c>
      <c r="C12" s="927"/>
      <c r="D12" s="926"/>
      <c r="E12" s="926"/>
      <c r="F12" s="926"/>
      <c r="G12" s="926"/>
      <c r="H12" s="926"/>
      <c r="I12" s="926"/>
      <c r="J12" s="926"/>
      <c r="K12" s="926"/>
      <c r="L12" s="926"/>
      <c r="M12" s="926"/>
      <c r="N12" s="926"/>
      <c r="O12" s="926"/>
      <c r="P12" s="926"/>
      <c r="Q12" s="926"/>
      <c r="R12" s="926">
        <v>0</v>
      </c>
      <c r="S12" s="926">
        <v>0</v>
      </c>
    </row>
    <row r="13" spans="1:19" x14ac:dyDescent="0.25">
      <c r="A13" s="929">
        <v>6</v>
      </c>
      <c r="B13" s="291" t="s">
        <v>948</v>
      </c>
      <c r="C13" s="927"/>
      <c r="D13" s="926"/>
      <c r="E13" s="926"/>
      <c r="F13" s="926"/>
      <c r="G13" s="926"/>
      <c r="H13" s="926"/>
      <c r="I13" s="926"/>
      <c r="J13" s="926"/>
      <c r="K13" s="926"/>
      <c r="L13" s="926"/>
      <c r="M13" s="926"/>
      <c r="N13" s="926"/>
      <c r="O13" s="926"/>
      <c r="P13" s="926"/>
      <c r="Q13" s="926"/>
      <c r="R13" s="926">
        <v>0</v>
      </c>
      <c r="S13" s="926">
        <v>0</v>
      </c>
    </row>
    <row r="14" spans="1:19" x14ac:dyDescent="0.25">
      <c r="A14" s="929">
        <v>7</v>
      </c>
      <c r="B14" s="291" t="s">
        <v>949</v>
      </c>
      <c r="C14" s="927">
        <v>0</v>
      </c>
      <c r="D14" s="926">
        <v>0</v>
      </c>
      <c r="E14" s="926">
        <v>0</v>
      </c>
      <c r="F14" s="926">
        <v>0</v>
      </c>
      <c r="G14" s="926">
        <v>0</v>
      </c>
      <c r="H14" s="926">
        <v>0</v>
      </c>
      <c r="I14" s="926">
        <v>0</v>
      </c>
      <c r="J14" s="926">
        <v>0</v>
      </c>
      <c r="K14" s="926">
        <v>0</v>
      </c>
      <c r="L14" s="926">
        <v>16291.53383</v>
      </c>
      <c r="M14" s="926">
        <v>0</v>
      </c>
      <c r="N14" s="926">
        <v>0</v>
      </c>
      <c r="O14" s="926">
        <v>0</v>
      </c>
      <c r="P14" s="926">
        <v>0</v>
      </c>
      <c r="Q14" s="926">
        <v>0</v>
      </c>
      <c r="R14" s="926">
        <v>16291.53383</v>
      </c>
      <c r="S14" s="926">
        <v>16291.53383</v>
      </c>
    </row>
    <row r="15" spans="1:19" x14ac:dyDescent="0.25">
      <c r="A15" s="929">
        <v>8</v>
      </c>
      <c r="B15" s="291" t="s">
        <v>964</v>
      </c>
      <c r="C15" s="927"/>
      <c r="D15" s="926"/>
      <c r="E15" s="926"/>
      <c r="F15" s="926"/>
      <c r="G15" s="926"/>
      <c r="H15" s="926"/>
      <c r="I15" s="926"/>
      <c r="J15" s="926"/>
      <c r="K15" s="926"/>
      <c r="L15" s="926"/>
      <c r="M15" s="926"/>
      <c r="N15" s="926"/>
      <c r="O15" s="926"/>
      <c r="P15" s="926"/>
      <c r="Q15" s="926"/>
      <c r="R15" s="926">
        <v>0</v>
      </c>
      <c r="S15" s="926">
        <v>0</v>
      </c>
    </row>
    <row r="16" spans="1:19" x14ac:dyDescent="0.25">
      <c r="A16" s="929">
        <v>9</v>
      </c>
      <c r="B16" s="291" t="s">
        <v>965</v>
      </c>
      <c r="C16" s="927">
        <v>0</v>
      </c>
      <c r="D16" s="926">
        <v>0</v>
      </c>
      <c r="E16" s="926">
        <v>0</v>
      </c>
      <c r="F16" s="926">
        <v>0</v>
      </c>
      <c r="G16" s="926">
        <v>0</v>
      </c>
      <c r="H16" s="926">
        <v>11885.227490000001</v>
      </c>
      <c r="I16" s="926">
        <v>0</v>
      </c>
      <c r="J16" s="926">
        <v>0</v>
      </c>
      <c r="K16" s="926">
        <v>0</v>
      </c>
      <c r="L16" s="926">
        <v>0</v>
      </c>
      <c r="M16" s="926">
        <v>0</v>
      </c>
      <c r="N16" s="926">
        <v>0</v>
      </c>
      <c r="O16" s="926">
        <v>0</v>
      </c>
      <c r="P16" s="926">
        <v>0</v>
      </c>
      <c r="Q16" s="926">
        <v>0</v>
      </c>
      <c r="R16" s="926">
        <v>11885.227490000001</v>
      </c>
      <c r="S16" s="926">
        <v>11885.227490000001</v>
      </c>
    </row>
    <row r="17" spans="1:19" x14ac:dyDescent="0.25">
      <c r="A17" s="929">
        <v>10</v>
      </c>
      <c r="B17" s="291" t="s">
        <v>952</v>
      </c>
      <c r="C17" s="927"/>
      <c r="D17" s="926"/>
      <c r="E17" s="926"/>
      <c r="F17" s="926"/>
      <c r="G17" s="926"/>
      <c r="H17" s="926"/>
      <c r="I17" s="926"/>
      <c r="J17" s="926"/>
      <c r="K17" s="926"/>
      <c r="L17" s="926"/>
      <c r="M17" s="926"/>
      <c r="N17" s="926"/>
      <c r="O17" s="926"/>
      <c r="P17" s="926"/>
      <c r="Q17" s="926"/>
      <c r="R17" s="926">
        <v>0</v>
      </c>
      <c r="S17" s="926">
        <v>0</v>
      </c>
    </row>
    <row r="18" spans="1:19" ht="30" x14ac:dyDescent="0.25">
      <c r="A18" s="929">
        <v>11</v>
      </c>
      <c r="B18" s="291" t="s">
        <v>953</v>
      </c>
      <c r="C18" s="927"/>
      <c r="D18" s="926"/>
      <c r="E18" s="926"/>
      <c r="F18" s="926"/>
      <c r="G18" s="926"/>
      <c r="H18" s="926"/>
      <c r="I18" s="926"/>
      <c r="J18" s="926"/>
      <c r="K18" s="926"/>
      <c r="L18" s="926"/>
      <c r="M18" s="926"/>
      <c r="N18" s="926"/>
      <c r="O18" s="926"/>
      <c r="P18" s="926"/>
      <c r="Q18" s="926"/>
      <c r="R18" s="926">
        <v>0</v>
      </c>
      <c r="S18" s="926">
        <v>0</v>
      </c>
    </row>
    <row r="19" spans="1:19" x14ac:dyDescent="0.25">
      <c r="A19" s="929">
        <v>12</v>
      </c>
      <c r="B19" s="291" t="s">
        <v>954</v>
      </c>
      <c r="C19" s="927"/>
      <c r="D19" s="926"/>
      <c r="E19" s="926"/>
      <c r="F19" s="926"/>
      <c r="G19" s="926"/>
      <c r="H19" s="926"/>
      <c r="I19" s="926"/>
      <c r="J19" s="926"/>
      <c r="K19" s="926"/>
      <c r="L19" s="926"/>
      <c r="M19" s="926"/>
      <c r="N19" s="926"/>
      <c r="O19" s="926"/>
      <c r="P19" s="926"/>
      <c r="Q19" s="926"/>
      <c r="R19" s="926">
        <v>0</v>
      </c>
      <c r="S19" s="926">
        <v>0</v>
      </c>
    </row>
    <row r="20" spans="1:19" ht="30" x14ac:dyDescent="0.25">
      <c r="A20" s="929">
        <v>13</v>
      </c>
      <c r="B20" s="291" t="s">
        <v>966</v>
      </c>
      <c r="C20" s="927"/>
      <c r="D20" s="926"/>
      <c r="E20" s="926"/>
      <c r="F20" s="926"/>
      <c r="G20" s="926"/>
      <c r="H20" s="926"/>
      <c r="I20" s="926"/>
      <c r="J20" s="926"/>
      <c r="K20" s="926"/>
      <c r="L20" s="926"/>
      <c r="M20" s="926"/>
      <c r="N20" s="926"/>
      <c r="O20" s="926"/>
      <c r="P20" s="926"/>
      <c r="Q20" s="926"/>
      <c r="R20" s="926">
        <v>0</v>
      </c>
      <c r="S20" s="926">
        <v>0</v>
      </c>
    </row>
    <row r="21" spans="1:19" ht="30" x14ac:dyDescent="0.25">
      <c r="A21" s="929">
        <v>14</v>
      </c>
      <c r="B21" s="291" t="s">
        <v>967</v>
      </c>
      <c r="C21" s="927"/>
      <c r="D21" s="926"/>
      <c r="E21" s="926"/>
      <c r="F21" s="926"/>
      <c r="G21" s="926"/>
      <c r="H21" s="926"/>
      <c r="I21" s="926"/>
      <c r="J21" s="926"/>
      <c r="K21" s="926"/>
      <c r="L21" s="926"/>
      <c r="M21" s="926"/>
      <c r="N21" s="926"/>
      <c r="O21" s="926"/>
      <c r="P21" s="926"/>
      <c r="Q21" s="926"/>
      <c r="R21" s="926">
        <v>0</v>
      </c>
      <c r="S21" s="926">
        <v>0</v>
      </c>
    </row>
    <row r="22" spans="1:19" x14ac:dyDescent="0.25">
      <c r="A22" s="929">
        <v>15</v>
      </c>
      <c r="B22" s="291" t="s">
        <v>968</v>
      </c>
      <c r="C22" s="927"/>
      <c r="D22" s="926"/>
      <c r="E22" s="926"/>
      <c r="F22" s="926"/>
      <c r="G22" s="926"/>
      <c r="H22" s="926"/>
      <c r="I22" s="926"/>
      <c r="J22" s="926"/>
      <c r="K22" s="926"/>
      <c r="L22" s="926"/>
      <c r="M22" s="926"/>
      <c r="N22" s="926"/>
      <c r="O22" s="926"/>
      <c r="P22" s="926"/>
      <c r="Q22" s="926"/>
      <c r="R22" s="926">
        <v>0</v>
      </c>
      <c r="S22" s="926">
        <v>0</v>
      </c>
    </row>
    <row r="23" spans="1:19" x14ac:dyDescent="0.25">
      <c r="A23" s="929">
        <v>16</v>
      </c>
      <c r="B23" s="291" t="s">
        <v>957</v>
      </c>
      <c r="C23" s="927">
        <v>2911.0841499999997</v>
      </c>
      <c r="D23" s="926">
        <v>0</v>
      </c>
      <c r="E23" s="926">
        <v>0</v>
      </c>
      <c r="F23" s="926">
        <v>0</v>
      </c>
      <c r="G23" s="926">
        <v>0</v>
      </c>
      <c r="H23" s="926">
        <v>0</v>
      </c>
      <c r="I23" s="926">
        <v>0</v>
      </c>
      <c r="J23" s="926">
        <v>0</v>
      </c>
      <c r="K23" s="926">
        <v>0</v>
      </c>
      <c r="L23" s="926">
        <v>4979527.4251099993</v>
      </c>
      <c r="M23" s="926">
        <v>0</v>
      </c>
      <c r="N23" s="926">
        <v>0</v>
      </c>
      <c r="O23" s="926">
        <v>0</v>
      </c>
      <c r="P23" s="926">
        <v>0</v>
      </c>
      <c r="Q23" s="926">
        <v>0</v>
      </c>
      <c r="R23" s="926">
        <v>4982438.5092599988</v>
      </c>
      <c r="S23" s="926">
        <v>4982438.5092599988</v>
      </c>
    </row>
    <row r="24" spans="1:19" x14ac:dyDescent="0.25">
      <c r="A24" s="928">
        <v>17</v>
      </c>
      <c r="B24" s="934" t="s">
        <v>958</v>
      </c>
      <c r="C24" s="927">
        <v>236931054.62622002</v>
      </c>
      <c r="D24" s="926">
        <v>0</v>
      </c>
      <c r="E24" s="926">
        <v>0</v>
      </c>
      <c r="F24" s="926">
        <v>0</v>
      </c>
      <c r="G24" s="926">
        <v>3682.78845</v>
      </c>
      <c r="H24" s="926">
        <v>11885.227490000001</v>
      </c>
      <c r="I24" s="926">
        <v>0</v>
      </c>
      <c r="J24" s="926">
        <v>0</v>
      </c>
      <c r="K24" s="926">
        <v>0</v>
      </c>
      <c r="L24" s="926">
        <v>4995818.9589399993</v>
      </c>
      <c r="M24" s="926">
        <v>0</v>
      </c>
      <c r="N24" s="926">
        <v>0</v>
      </c>
      <c r="O24" s="926">
        <v>0</v>
      </c>
      <c r="P24" s="926">
        <v>0</v>
      </c>
      <c r="Q24" s="926">
        <v>0</v>
      </c>
      <c r="R24" s="926">
        <v>241942441.60110003</v>
      </c>
      <c r="S24" s="926">
        <v>241942441.60110003</v>
      </c>
    </row>
  </sheetData>
  <mergeCells count="4">
    <mergeCell ref="B5:B7"/>
    <mergeCell ref="C5:Q5"/>
    <mergeCell ref="R5:R6"/>
    <mergeCell ref="S5:S6"/>
  </mergeCells>
  <pageMargins left="0.70866141732283472" right="0.70866141732283472" top="0.74803149606299213" bottom="0.74803149606299213" header="0.31496062992125984" footer="0.31496062992125984"/>
  <pageSetup paperSize="9" scale="53" orientation="landscape" r:id="rId1"/>
  <headerFooter>
    <oddHeader>&amp;CCS
Příloha 23</oddHead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70C0"/>
    <pageSetUpPr fitToPage="1"/>
  </sheetPr>
  <dimension ref="B2:L18"/>
  <sheetViews>
    <sheetView showGridLines="0" zoomScaleNormal="100" workbookViewId="0"/>
  </sheetViews>
  <sheetFormatPr defaultColWidth="9.140625" defaultRowHeight="15" x14ac:dyDescent="0.25"/>
  <cols>
    <col min="12" max="12" width="32.85546875" customWidth="1"/>
  </cols>
  <sheetData>
    <row r="2" spans="2:12" x14ac:dyDescent="0.25">
      <c r="B2" t="s">
        <v>1867</v>
      </c>
    </row>
    <row r="3" spans="2:12" x14ac:dyDescent="0.25">
      <c r="B3" t="s">
        <v>1868</v>
      </c>
    </row>
    <row r="5" spans="2:12" x14ac:dyDescent="0.25">
      <c r="B5" s="1145" t="s">
        <v>1427</v>
      </c>
      <c r="C5" s="1146"/>
      <c r="D5" s="1146"/>
      <c r="E5" s="1146"/>
      <c r="F5" s="1146"/>
      <c r="G5" s="1146"/>
      <c r="H5" s="1146"/>
      <c r="I5" s="1146"/>
      <c r="J5" s="1146"/>
      <c r="K5" s="1146"/>
      <c r="L5" s="1147"/>
    </row>
    <row r="6" spans="2:12" x14ac:dyDescent="0.25">
      <c r="B6" s="1148" t="s">
        <v>1428</v>
      </c>
      <c r="C6" s="1144"/>
      <c r="D6" s="1144"/>
      <c r="E6" s="1144"/>
      <c r="F6" s="1144"/>
      <c r="G6" s="1144"/>
      <c r="H6" s="1144"/>
      <c r="I6" s="1144"/>
      <c r="J6" s="1144"/>
      <c r="K6" s="1144"/>
      <c r="L6" s="1149"/>
    </row>
    <row r="7" spans="2:12" ht="22.5" customHeight="1" x14ac:dyDescent="0.25">
      <c r="B7" s="1148" t="s">
        <v>1429</v>
      </c>
      <c r="C7" s="1144"/>
      <c r="D7" s="1144"/>
      <c r="E7" s="1144"/>
      <c r="F7" s="1144"/>
      <c r="G7" s="1144"/>
      <c r="H7" s="1144"/>
      <c r="I7" s="1144"/>
      <c r="J7" s="1144"/>
      <c r="K7" s="1144"/>
      <c r="L7" s="1149"/>
    </row>
    <row r="8" spans="2:12" x14ac:dyDescent="0.25">
      <c r="B8" s="1148" t="s">
        <v>1430</v>
      </c>
      <c r="C8" s="1144"/>
      <c r="D8" s="1144"/>
      <c r="E8" s="1144"/>
      <c r="F8" s="1144"/>
      <c r="G8" s="1144"/>
      <c r="H8" s="1144"/>
      <c r="I8" s="1144"/>
      <c r="J8" s="1144"/>
      <c r="K8" s="1144"/>
      <c r="L8" s="1149"/>
    </row>
    <row r="9" spans="2:12" ht="22.5" customHeight="1" x14ac:dyDescent="0.25">
      <c r="B9" s="1148" t="s">
        <v>1431</v>
      </c>
      <c r="C9" s="1144"/>
      <c r="D9" s="1144"/>
      <c r="E9" s="1144"/>
      <c r="F9" s="1144"/>
      <c r="G9" s="1144"/>
      <c r="H9" s="1144"/>
      <c r="I9" s="1144"/>
      <c r="J9" s="1144"/>
      <c r="K9" s="1144"/>
      <c r="L9" s="1149"/>
    </row>
    <row r="10" spans="2:12" ht="22.5" customHeight="1" x14ac:dyDescent="0.25">
      <c r="B10" s="1148" t="s">
        <v>1432</v>
      </c>
      <c r="C10" s="1144"/>
      <c r="D10" s="1144"/>
      <c r="E10" s="1144"/>
      <c r="F10" s="1144"/>
      <c r="G10" s="1144"/>
      <c r="H10" s="1144"/>
      <c r="I10" s="1144"/>
      <c r="J10" s="1144"/>
      <c r="K10" s="1144"/>
      <c r="L10" s="1149"/>
    </row>
    <row r="11" spans="2:12" x14ac:dyDescent="0.25">
      <c r="B11" s="1148" t="s">
        <v>1433</v>
      </c>
      <c r="C11" s="1144"/>
      <c r="D11" s="1144"/>
      <c r="E11" s="1144"/>
      <c r="F11" s="1144"/>
      <c r="G11" s="1144"/>
      <c r="H11" s="1144"/>
      <c r="I11" s="1144"/>
      <c r="J11" s="1144"/>
      <c r="K11" s="1144"/>
      <c r="L11" s="1149"/>
    </row>
    <row r="12" spans="2:12" ht="22.5" customHeight="1" x14ac:dyDescent="0.25">
      <c r="B12" s="1150" t="s">
        <v>1434</v>
      </c>
      <c r="C12" s="1151"/>
      <c r="D12" s="1151"/>
      <c r="E12" s="1151"/>
      <c r="F12" s="1151"/>
      <c r="G12" s="1151"/>
      <c r="H12" s="1151"/>
      <c r="I12" s="1151"/>
      <c r="J12" s="1151"/>
      <c r="K12" s="1151"/>
      <c r="L12" s="1152"/>
    </row>
    <row r="13" spans="2:12" ht="22.5" customHeight="1" x14ac:dyDescent="0.25"/>
    <row r="14" spans="2:12" ht="22.5" customHeight="1" x14ac:dyDescent="0.25">
      <c r="B14" s="1143"/>
      <c r="C14" s="1143"/>
      <c r="D14" s="1143"/>
      <c r="E14" s="1143"/>
      <c r="F14" s="1143"/>
      <c r="G14" s="1143"/>
      <c r="H14" s="1143"/>
      <c r="I14" s="1143"/>
      <c r="J14" s="1143"/>
      <c r="K14" s="1143"/>
      <c r="L14" s="1143"/>
    </row>
    <row r="15" spans="2:12" ht="22.5" customHeight="1" x14ac:dyDescent="0.25">
      <c r="B15" s="1144"/>
      <c r="C15" s="1144"/>
      <c r="D15" s="1144"/>
      <c r="E15" s="1144"/>
      <c r="F15" s="1144"/>
      <c r="G15" s="1144"/>
      <c r="H15" s="1144"/>
      <c r="I15" s="1144"/>
      <c r="J15" s="1144"/>
      <c r="K15" s="1144"/>
      <c r="L15" s="1144"/>
    </row>
    <row r="16" spans="2:12" ht="22.5" customHeight="1" x14ac:dyDescent="0.25">
      <c r="B16" s="1143"/>
      <c r="C16" s="1143"/>
      <c r="D16" s="1143"/>
      <c r="E16" s="1143"/>
      <c r="F16" s="1143"/>
      <c r="G16" s="1143"/>
      <c r="H16" s="1143"/>
      <c r="I16" s="1143"/>
      <c r="J16" s="1143"/>
      <c r="K16" s="1143"/>
      <c r="L16" s="1143"/>
    </row>
    <row r="17" ht="22.5" customHeight="1" x14ac:dyDescent="0.25"/>
    <row r="18" ht="22.5" customHeight="1" x14ac:dyDescent="0.25"/>
  </sheetData>
  <mergeCells count="11">
    <mergeCell ref="B11:L11"/>
    <mergeCell ref="B12:L12"/>
    <mergeCell ref="B14:L14"/>
    <mergeCell ref="B15:L15"/>
    <mergeCell ref="B16:L16"/>
    <mergeCell ref="B10:L10"/>
    <mergeCell ref="B5:L5"/>
    <mergeCell ref="B6:L6"/>
    <mergeCell ref="B7:L7"/>
    <mergeCell ref="B8:L8"/>
    <mergeCell ref="B9:L9"/>
  </mergeCells>
  <hyperlinks>
    <hyperlink ref="B5:L5" location="'EU CRE'!A1" display="Table EU CRE – Qualitative disclosure requirements related to IRB approach" xr:uid="{00000000-0004-0000-3900-000000000000}"/>
    <hyperlink ref="B6:L6" location="'EU CR6'!A1" display="Template EU CR6 – IRB approach – Credit risk exposures by exposure class and PD range" xr:uid="{00000000-0004-0000-3900-000001000000}"/>
    <hyperlink ref="B7:L7" location="'EU CR6-A'!A1" display="Template EU CR6-A – Scope of the use of IRB and SA approaches" xr:uid="{00000000-0004-0000-3900-000002000000}"/>
    <hyperlink ref="B8:L8" location="'EU CR7'!A1" display="Template EU CR7 – IRB approach – Effect on the RWEAs of credit derivatives used as CRM techniques" xr:uid="{00000000-0004-0000-3900-000003000000}"/>
    <hyperlink ref="B9:L9" location="'EU CR7-A'!A1" display="Template EU CR7-A – IRB approach – Disclosure of the extent of the use of CRM techniques" xr:uid="{00000000-0004-0000-3900-000004000000}"/>
    <hyperlink ref="B10:L10" location="'EU CR8'!A1" display="Template EU CR8 –  RWEA flow statements of credit risk exposures under the IRB approach " xr:uid="{00000000-0004-0000-3900-000005000000}"/>
    <hyperlink ref="B11:L11" location="'EU CR9'!A1" display="Template CR9 –IRB approach – Back-testing of PD per exposure class (fixed PD scale)" xr:uid="{00000000-0004-0000-3900-000006000000}"/>
    <hyperlink ref="B12:L12" location="'EU CR9.1'!A1" display="Template CR9.1 –IRB approach – Back-testing of PD per exposure class (only for  PD estimates according to point (f) of Article 180(1) CRR)" xr:uid="{00000000-0004-0000-3900-000007000000}"/>
  </hyperlinks>
  <pageMargins left="0.70866141732283472" right="0.70866141732283472" top="0.74803149606299213" bottom="0.74803149606299213" header="0.31496062992125984" footer="0.31496062992125984"/>
  <pageSetup paperSize="9" scale="98" orientation="landscape" verticalDpi="1200"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5" tint="0.79998168889431442"/>
    <pageSetUpPr fitToPage="1"/>
  </sheetPr>
  <dimension ref="A1:C10"/>
  <sheetViews>
    <sheetView showGridLines="0" view="pageLayout" zoomScaleNormal="100" workbookViewId="0">
      <selection activeCell="C3" sqref="C3"/>
    </sheetView>
  </sheetViews>
  <sheetFormatPr defaultColWidth="9.140625" defaultRowHeight="15" x14ac:dyDescent="0.25"/>
  <cols>
    <col min="1" max="1" width="15" customWidth="1"/>
    <col min="2" max="2" width="12.28515625" bestFit="1" customWidth="1"/>
    <col min="3" max="3" width="73.5703125" customWidth="1"/>
  </cols>
  <sheetData>
    <row r="1" spans="1:3" ht="18" x14ac:dyDescent="0.25">
      <c r="A1" s="669" t="s">
        <v>1427</v>
      </c>
      <c r="B1" s="205"/>
      <c r="C1" s="205"/>
    </row>
    <row r="2" spans="1:3" ht="21" x14ac:dyDescent="0.25">
      <c r="A2" t="s">
        <v>127</v>
      </c>
      <c r="B2" s="194"/>
      <c r="C2" s="189"/>
    </row>
    <row r="3" spans="1:3" ht="21" x14ac:dyDescent="0.25">
      <c r="B3" s="194"/>
      <c r="C3" s="189"/>
    </row>
    <row r="4" spans="1:3" ht="21" x14ac:dyDescent="0.25">
      <c r="B4" s="194"/>
      <c r="C4" s="189"/>
    </row>
    <row r="5" spans="1:3" x14ac:dyDescent="0.25">
      <c r="A5" s="46" t="s">
        <v>128</v>
      </c>
      <c r="B5" s="46" t="s">
        <v>122</v>
      </c>
      <c r="C5" s="333" t="s">
        <v>114</v>
      </c>
    </row>
    <row r="6" spans="1:3" ht="30" x14ac:dyDescent="0.25">
      <c r="A6" s="46" t="s">
        <v>1435</v>
      </c>
      <c r="B6" s="46" t="s">
        <v>116</v>
      </c>
      <c r="C6" s="333" t="s">
        <v>1436</v>
      </c>
    </row>
    <row r="7" spans="1:3" ht="135" x14ac:dyDescent="0.25">
      <c r="A7" s="46" t="s">
        <v>1437</v>
      </c>
      <c r="B7" s="46" t="s">
        <v>119</v>
      </c>
      <c r="C7" s="191" t="s">
        <v>1438</v>
      </c>
    </row>
    <row r="8" spans="1:3" ht="60" x14ac:dyDescent="0.25">
      <c r="A8" s="46" t="s">
        <v>1439</v>
      </c>
      <c r="B8" s="46" t="s">
        <v>915</v>
      </c>
      <c r="C8" s="333" t="s">
        <v>1440</v>
      </c>
    </row>
    <row r="9" spans="1:3" ht="75" x14ac:dyDescent="0.25">
      <c r="A9" s="46" t="s">
        <v>1441</v>
      </c>
      <c r="B9" s="46" t="s">
        <v>139</v>
      </c>
      <c r="C9" s="191" t="s">
        <v>1442</v>
      </c>
    </row>
    <row r="10" spans="1:3" ht="225" x14ac:dyDescent="0.25">
      <c r="A10" s="46" t="s">
        <v>1443</v>
      </c>
      <c r="B10" s="46" t="s">
        <v>141</v>
      </c>
      <c r="C10" s="191" t="s">
        <v>1444</v>
      </c>
    </row>
  </sheetData>
  <pageMargins left="0.70866141732283472" right="0.70866141732283472" top="0.74803149606299213" bottom="0.74803149606299213" header="0.31496062992125984" footer="0.31496062992125984"/>
  <pageSetup paperSize="9" fitToHeight="0" orientation="landscape" cellComments="asDisplayed" r:id="rId1"/>
  <headerFooter>
    <oddHeader>&amp;CCS
Příloha XXI</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D79E5-F73D-485E-A1E5-273D3356C3D4}">
  <sheetPr>
    <pageSetUpPr fitToPage="1"/>
  </sheetPr>
  <dimension ref="A1:N200"/>
  <sheetViews>
    <sheetView showGridLines="0" zoomScale="85" zoomScaleNormal="85" workbookViewId="0">
      <selection activeCell="H18" sqref="H18"/>
    </sheetView>
  </sheetViews>
  <sheetFormatPr defaultColWidth="9.140625" defaultRowHeight="15" x14ac:dyDescent="0.25"/>
  <cols>
    <col min="1" max="1" width="29.42578125" customWidth="1"/>
    <col min="2" max="2" width="20" customWidth="1"/>
    <col min="3" max="14" width="12.42578125" customWidth="1"/>
  </cols>
  <sheetData>
    <row r="1" spans="1:14" ht="16.5" x14ac:dyDescent="0.25">
      <c r="A1" s="83" t="s">
        <v>1428</v>
      </c>
      <c r="M1" s="775"/>
    </row>
    <row r="3" spans="1:14" x14ac:dyDescent="0.25">
      <c r="A3" s="275"/>
    </row>
    <row r="4" spans="1:14" ht="95.45" customHeight="1" x14ac:dyDescent="0.25">
      <c r="A4" s="1417" t="s">
        <v>1445</v>
      </c>
      <c r="B4" s="787" t="s">
        <v>1446</v>
      </c>
      <c r="C4" s="787" t="s">
        <v>841</v>
      </c>
      <c r="D4" s="787" t="s">
        <v>1447</v>
      </c>
      <c r="E4" s="786" t="s">
        <v>1448</v>
      </c>
      <c r="F4" s="786" t="s">
        <v>939</v>
      </c>
      <c r="G4" s="786" t="s">
        <v>1449</v>
      </c>
      <c r="H4" s="786" t="s">
        <v>1450</v>
      </c>
      <c r="I4" s="786" t="s">
        <v>1451</v>
      </c>
      <c r="J4" s="786" t="s">
        <v>1452</v>
      </c>
      <c r="K4" s="787" t="s">
        <v>1453</v>
      </c>
      <c r="L4" s="787" t="s">
        <v>1454</v>
      </c>
      <c r="M4" s="787" t="s">
        <v>1455</v>
      </c>
      <c r="N4" s="787" t="s">
        <v>1456</v>
      </c>
    </row>
    <row r="5" spans="1:14" x14ac:dyDescent="0.25">
      <c r="A5" s="1418"/>
      <c r="B5" s="778" t="s">
        <v>6</v>
      </c>
      <c r="C5" s="778" t="s">
        <v>7</v>
      </c>
      <c r="D5" s="778" t="s">
        <v>8</v>
      </c>
      <c r="E5" s="778" t="s">
        <v>43</v>
      </c>
      <c r="F5" s="778" t="s">
        <v>44</v>
      </c>
      <c r="G5" s="778" t="s">
        <v>166</v>
      </c>
      <c r="H5" s="778" t="s">
        <v>167</v>
      </c>
      <c r="I5" s="778" t="s">
        <v>201</v>
      </c>
      <c r="J5" s="778" t="s">
        <v>456</v>
      </c>
      <c r="K5" s="778" t="s">
        <v>457</v>
      </c>
      <c r="L5" s="778" t="s">
        <v>458</v>
      </c>
      <c r="M5" s="778" t="s">
        <v>459</v>
      </c>
      <c r="N5" s="778" t="s">
        <v>460</v>
      </c>
    </row>
    <row r="6" spans="1:14" ht="60" x14ac:dyDescent="0.25">
      <c r="A6" s="335" t="s">
        <v>2117</v>
      </c>
      <c r="B6" s="823"/>
      <c r="C6" s="942"/>
      <c r="D6" s="941"/>
      <c r="E6" s="941"/>
      <c r="F6" s="941"/>
      <c r="G6" s="941"/>
      <c r="H6" s="941"/>
      <c r="I6" s="941"/>
      <c r="J6" s="941"/>
      <c r="K6" s="941"/>
      <c r="L6" s="941"/>
      <c r="M6" s="941"/>
      <c r="N6" s="941"/>
    </row>
    <row r="7" spans="1:14" x14ac:dyDescent="0.25">
      <c r="A7" s="337"/>
      <c r="B7" s="338" t="s">
        <v>1458</v>
      </c>
      <c r="C7" s="927">
        <v>0</v>
      </c>
      <c r="D7" s="926">
        <v>0</v>
      </c>
      <c r="E7" s="926">
        <v>0</v>
      </c>
      <c r="F7" s="926">
        <v>0</v>
      </c>
      <c r="G7" s="939">
        <v>0</v>
      </c>
      <c r="H7" s="926">
        <v>0</v>
      </c>
      <c r="I7" s="939">
        <v>0</v>
      </c>
      <c r="J7" s="926">
        <v>0</v>
      </c>
      <c r="K7" s="926">
        <v>0</v>
      </c>
      <c r="L7" s="939">
        <v>0</v>
      </c>
      <c r="M7" s="926">
        <v>0</v>
      </c>
      <c r="N7" s="926">
        <v>0</v>
      </c>
    </row>
    <row r="8" spans="1:14" x14ac:dyDescent="0.25">
      <c r="A8" s="339"/>
      <c r="B8" s="340" t="s">
        <v>1459</v>
      </c>
      <c r="C8" s="927">
        <v>0</v>
      </c>
      <c r="D8" s="926">
        <v>0</v>
      </c>
      <c r="E8" s="926">
        <v>0</v>
      </c>
      <c r="F8" s="926">
        <v>0</v>
      </c>
      <c r="G8" s="939">
        <v>0</v>
      </c>
      <c r="H8" s="926">
        <v>0</v>
      </c>
      <c r="I8" s="939">
        <v>0</v>
      </c>
      <c r="J8" s="926">
        <v>0</v>
      </c>
      <c r="K8" s="926">
        <v>0</v>
      </c>
      <c r="L8" s="939">
        <v>0</v>
      </c>
      <c r="M8" s="926">
        <v>0</v>
      </c>
      <c r="N8" s="926">
        <v>0</v>
      </c>
    </row>
    <row r="9" spans="1:14" x14ac:dyDescent="0.25">
      <c r="A9" s="339"/>
      <c r="B9" s="340" t="s">
        <v>1460</v>
      </c>
      <c r="C9" s="927">
        <v>0</v>
      </c>
      <c r="D9" s="926">
        <v>0</v>
      </c>
      <c r="E9" s="926">
        <v>0</v>
      </c>
      <c r="F9" s="926">
        <v>0</v>
      </c>
      <c r="G9" s="939">
        <v>0</v>
      </c>
      <c r="H9" s="926">
        <v>0</v>
      </c>
      <c r="I9" s="939">
        <v>0</v>
      </c>
      <c r="J9" s="926">
        <v>0</v>
      </c>
      <c r="K9" s="926">
        <v>0</v>
      </c>
      <c r="L9" s="939">
        <v>0</v>
      </c>
      <c r="M9" s="926">
        <v>0</v>
      </c>
      <c r="N9" s="926">
        <v>0</v>
      </c>
    </row>
    <row r="10" spans="1:14" x14ac:dyDescent="0.25">
      <c r="A10" s="339"/>
      <c r="B10" s="338" t="s">
        <v>1461</v>
      </c>
      <c r="C10" s="927">
        <v>0</v>
      </c>
      <c r="D10" s="926">
        <v>0</v>
      </c>
      <c r="E10" s="926">
        <v>0</v>
      </c>
      <c r="F10" s="926">
        <v>0</v>
      </c>
      <c r="G10" s="939">
        <v>0</v>
      </c>
      <c r="H10" s="926">
        <v>0</v>
      </c>
      <c r="I10" s="939">
        <v>0</v>
      </c>
      <c r="J10" s="926">
        <v>0</v>
      </c>
      <c r="K10" s="926">
        <v>0</v>
      </c>
      <c r="L10" s="939">
        <v>0</v>
      </c>
      <c r="M10" s="926">
        <v>0</v>
      </c>
      <c r="N10" s="926">
        <v>0</v>
      </c>
    </row>
    <row r="11" spans="1:14" x14ac:dyDescent="0.25">
      <c r="A11" s="339"/>
      <c r="B11" s="338" t="s">
        <v>1462</v>
      </c>
      <c r="C11" s="927">
        <v>0</v>
      </c>
      <c r="D11" s="926">
        <v>0</v>
      </c>
      <c r="E11" s="926">
        <v>0</v>
      </c>
      <c r="F11" s="926">
        <v>0</v>
      </c>
      <c r="G11" s="939">
        <v>0</v>
      </c>
      <c r="H11" s="926">
        <v>0</v>
      </c>
      <c r="I11" s="939">
        <v>0</v>
      </c>
      <c r="J11" s="926">
        <v>0</v>
      </c>
      <c r="K11" s="926">
        <v>0</v>
      </c>
      <c r="L11" s="939">
        <v>0</v>
      </c>
      <c r="M11" s="926">
        <v>0</v>
      </c>
      <c r="N11" s="926">
        <v>0</v>
      </c>
    </row>
    <row r="12" spans="1:14" x14ac:dyDescent="0.25">
      <c r="A12" s="339"/>
      <c r="B12" s="338" t="s">
        <v>1463</v>
      </c>
      <c r="C12" s="927">
        <v>209005.7555</v>
      </c>
      <c r="D12" s="926">
        <v>0</v>
      </c>
      <c r="E12" s="926">
        <v>0</v>
      </c>
      <c r="F12" s="926">
        <v>128587.27479000001</v>
      </c>
      <c r="G12" s="939">
        <v>5.47E-3</v>
      </c>
      <c r="H12" s="926">
        <v>2</v>
      </c>
      <c r="I12" s="939">
        <v>0.45</v>
      </c>
      <c r="J12" s="926">
        <v>2.5</v>
      </c>
      <c r="K12" s="926">
        <v>98780.841520000002</v>
      </c>
      <c r="L12" s="939">
        <v>0.7682007545561732</v>
      </c>
      <c r="M12" s="926">
        <v>316.51758000000001</v>
      </c>
      <c r="N12" s="926">
        <v>-73.40925</v>
      </c>
    </row>
    <row r="13" spans="1:14" x14ac:dyDescent="0.25">
      <c r="A13" s="339"/>
      <c r="B13" s="338" t="s">
        <v>1464</v>
      </c>
      <c r="C13" s="927">
        <v>0</v>
      </c>
      <c r="D13" s="926">
        <v>0</v>
      </c>
      <c r="E13" s="926">
        <v>0</v>
      </c>
      <c r="F13" s="926">
        <v>0</v>
      </c>
      <c r="G13" s="939">
        <v>0</v>
      </c>
      <c r="H13" s="926">
        <v>0</v>
      </c>
      <c r="I13" s="939">
        <v>0</v>
      </c>
      <c r="J13" s="926">
        <v>0</v>
      </c>
      <c r="K13" s="926">
        <v>0</v>
      </c>
      <c r="L13" s="939">
        <v>0</v>
      </c>
      <c r="M13" s="926">
        <v>0</v>
      </c>
      <c r="N13" s="926">
        <v>0</v>
      </c>
    </row>
    <row r="14" spans="1:14" x14ac:dyDescent="0.25">
      <c r="A14" s="339"/>
      <c r="B14" s="340" t="s">
        <v>1465</v>
      </c>
      <c r="C14" s="927">
        <v>0</v>
      </c>
      <c r="D14" s="926">
        <v>0</v>
      </c>
      <c r="E14" s="926">
        <v>0</v>
      </c>
      <c r="F14" s="926">
        <v>0</v>
      </c>
      <c r="G14" s="939">
        <v>0</v>
      </c>
      <c r="H14" s="926">
        <v>0</v>
      </c>
      <c r="I14" s="939">
        <v>0</v>
      </c>
      <c r="J14" s="926">
        <v>0</v>
      </c>
      <c r="K14" s="926">
        <v>0</v>
      </c>
      <c r="L14" s="939">
        <v>0</v>
      </c>
      <c r="M14" s="926">
        <v>0</v>
      </c>
      <c r="N14" s="926">
        <v>0</v>
      </c>
    </row>
    <row r="15" spans="1:14" x14ac:dyDescent="0.25">
      <c r="A15" s="339"/>
      <c r="B15" s="340" t="s">
        <v>1466</v>
      </c>
      <c r="C15" s="927">
        <v>0</v>
      </c>
      <c r="D15" s="926">
        <v>0</v>
      </c>
      <c r="E15" s="926">
        <v>0</v>
      </c>
      <c r="F15" s="926">
        <v>0</v>
      </c>
      <c r="G15" s="939">
        <v>0</v>
      </c>
      <c r="H15" s="926">
        <v>0</v>
      </c>
      <c r="I15" s="939">
        <v>0</v>
      </c>
      <c r="J15" s="926">
        <v>0</v>
      </c>
      <c r="K15" s="926">
        <v>0</v>
      </c>
      <c r="L15" s="939">
        <v>0</v>
      </c>
      <c r="M15" s="926">
        <v>0</v>
      </c>
      <c r="N15" s="926">
        <v>0</v>
      </c>
    </row>
    <row r="16" spans="1:14" x14ac:dyDescent="0.25">
      <c r="A16" s="339"/>
      <c r="B16" s="338" t="s">
        <v>1467</v>
      </c>
      <c r="C16" s="927">
        <v>0</v>
      </c>
      <c r="D16" s="926">
        <v>0</v>
      </c>
      <c r="E16" s="926">
        <v>0</v>
      </c>
      <c r="F16" s="926">
        <v>0</v>
      </c>
      <c r="G16" s="939">
        <v>0</v>
      </c>
      <c r="H16" s="926">
        <v>0</v>
      </c>
      <c r="I16" s="939">
        <v>0</v>
      </c>
      <c r="J16" s="926">
        <v>0</v>
      </c>
      <c r="K16" s="926">
        <v>0</v>
      </c>
      <c r="L16" s="939">
        <v>0</v>
      </c>
      <c r="M16" s="926">
        <v>0</v>
      </c>
      <c r="N16" s="926">
        <v>0</v>
      </c>
    </row>
    <row r="17" spans="1:14" x14ac:dyDescent="0.25">
      <c r="A17" s="339"/>
      <c r="B17" s="340" t="s">
        <v>1468</v>
      </c>
      <c r="C17" s="927">
        <v>0</v>
      </c>
      <c r="D17" s="926">
        <v>0</v>
      </c>
      <c r="E17" s="926">
        <v>0</v>
      </c>
      <c r="F17" s="926">
        <v>0</v>
      </c>
      <c r="G17" s="939">
        <v>0</v>
      </c>
      <c r="H17" s="926">
        <v>0</v>
      </c>
      <c r="I17" s="939">
        <v>0</v>
      </c>
      <c r="J17" s="926">
        <v>0</v>
      </c>
      <c r="K17" s="926">
        <v>0</v>
      </c>
      <c r="L17" s="939">
        <v>0</v>
      </c>
      <c r="M17" s="926">
        <v>0</v>
      </c>
      <c r="N17" s="926">
        <v>0</v>
      </c>
    </row>
    <row r="18" spans="1:14" x14ac:dyDescent="0.25">
      <c r="A18" s="339"/>
      <c r="B18" s="340" t="s">
        <v>1469</v>
      </c>
      <c r="C18" s="927">
        <v>0</v>
      </c>
      <c r="D18" s="926">
        <v>0</v>
      </c>
      <c r="E18" s="926">
        <v>0</v>
      </c>
      <c r="F18" s="926">
        <v>0</v>
      </c>
      <c r="G18" s="939">
        <v>0</v>
      </c>
      <c r="H18" s="926">
        <v>0</v>
      </c>
      <c r="I18" s="939">
        <v>0</v>
      </c>
      <c r="J18" s="926">
        <v>0</v>
      </c>
      <c r="K18" s="926">
        <v>0</v>
      </c>
      <c r="L18" s="939">
        <v>0</v>
      </c>
      <c r="M18" s="926">
        <v>0</v>
      </c>
      <c r="N18" s="926">
        <v>0</v>
      </c>
    </row>
    <row r="19" spans="1:14" x14ac:dyDescent="0.25">
      <c r="A19" s="339"/>
      <c r="B19" s="338" t="s">
        <v>1470</v>
      </c>
      <c r="C19" s="927">
        <v>0</v>
      </c>
      <c r="D19" s="926">
        <v>0</v>
      </c>
      <c r="E19" s="926">
        <v>0</v>
      </c>
      <c r="F19" s="926">
        <v>0</v>
      </c>
      <c r="G19" s="939">
        <v>0</v>
      </c>
      <c r="H19" s="926">
        <v>0</v>
      </c>
      <c r="I19" s="939">
        <v>0</v>
      </c>
      <c r="J19" s="926">
        <v>0</v>
      </c>
      <c r="K19" s="926">
        <v>0</v>
      </c>
      <c r="L19" s="939">
        <v>0</v>
      </c>
      <c r="M19" s="926">
        <v>0</v>
      </c>
      <c r="N19" s="926">
        <v>0</v>
      </c>
    </row>
    <row r="20" spans="1:14" x14ac:dyDescent="0.25">
      <c r="A20" s="339"/>
      <c r="B20" s="340" t="s">
        <v>1471</v>
      </c>
      <c r="C20" s="927">
        <v>0</v>
      </c>
      <c r="D20" s="926">
        <v>0</v>
      </c>
      <c r="E20" s="926">
        <v>0</v>
      </c>
      <c r="F20" s="926">
        <v>0</v>
      </c>
      <c r="G20" s="939">
        <v>0</v>
      </c>
      <c r="H20" s="926">
        <v>0</v>
      </c>
      <c r="I20" s="939">
        <v>0</v>
      </c>
      <c r="J20" s="926">
        <v>0</v>
      </c>
      <c r="K20" s="926">
        <v>0</v>
      </c>
      <c r="L20" s="939">
        <v>0</v>
      </c>
      <c r="M20" s="926">
        <v>0</v>
      </c>
      <c r="N20" s="926">
        <v>0</v>
      </c>
    </row>
    <row r="21" spans="1:14" x14ac:dyDescent="0.25">
      <c r="A21" s="339"/>
      <c r="B21" s="340" t="s">
        <v>1472</v>
      </c>
      <c r="C21" s="927">
        <v>0</v>
      </c>
      <c r="D21" s="926">
        <v>0</v>
      </c>
      <c r="E21" s="926">
        <v>0</v>
      </c>
      <c r="F21" s="926">
        <v>0</v>
      </c>
      <c r="G21" s="939">
        <v>0</v>
      </c>
      <c r="H21" s="926">
        <v>0</v>
      </c>
      <c r="I21" s="939">
        <v>0</v>
      </c>
      <c r="J21" s="926">
        <v>0</v>
      </c>
      <c r="K21" s="926">
        <v>0</v>
      </c>
      <c r="L21" s="939">
        <v>0</v>
      </c>
      <c r="M21" s="926">
        <v>0</v>
      </c>
      <c r="N21" s="926">
        <v>0</v>
      </c>
    </row>
    <row r="22" spans="1:14" x14ac:dyDescent="0.25">
      <c r="A22" s="339"/>
      <c r="B22" s="340" t="s">
        <v>1473</v>
      </c>
      <c r="C22" s="927">
        <v>0</v>
      </c>
      <c r="D22" s="926">
        <v>0</v>
      </c>
      <c r="E22" s="926">
        <v>0</v>
      </c>
      <c r="F22" s="926">
        <v>0</v>
      </c>
      <c r="G22" s="939">
        <v>0</v>
      </c>
      <c r="H22" s="926">
        <v>0</v>
      </c>
      <c r="I22" s="939">
        <v>0</v>
      </c>
      <c r="J22" s="926">
        <v>0</v>
      </c>
      <c r="K22" s="926">
        <v>0</v>
      </c>
      <c r="L22" s="939">
        <v>0</v>
      </c>
      <c r="M22" s="926">
        <v>0</v>
      </c>
      <c r="N22" s="926">
        <v>0</v>
      </c>
    </row>
    <row r="23" spans="1:14" x14ac:dyDescent="0.25">
      <c r="A23" s="341"/>
      <c r="B23" s="338" t="s">
        <v>1474</v>
      </c>
      <c r="C23" s="927">
        <v>0</v>
      </c>
      <c r="D23" s="926">
        <v>0</v>
      </c>
      <c r="E23" s="926">
        <v>0</v>
      </c>
      <c r="F23" s="926">
        <v>0</v>
      </c>
      <c r="G23" s="939">
        <v>0</v>
      </c>
      <c r="H23" s="926">
        <v>0</v>
      </c>
      <c r="I23" s="939">
        <v>0</v>
      </c>
      <c r="J23" s="926">
        <v>0</v>
      </c>
      <c r="K23" s="926">
        <v>0</v>
      </c>
      <c r="L23" s="939">
        <v>0</v>
      </c>
      <c r="M23" s="926">
        <v>0</v>
      </c>
      <c r="N23" s="926">
        <v>0</v>
      </c>
    </row>
    <row r="24" spans="1:14" x14ac:dyDescent="0.25">
      <c r="A24" s="1413" t="s">
        <v>1475</v>
      </c>
      <c r="B24" s="1414"/>
      <c r="C24" s="926">
        <v>209005.7555</v>
      </c>
      <c r="D24" s="926">
        <v>0</v>
      </c>
      <c r="E24" s="926" t="s">
        <v>2103</v>
      </c>
      <c r="F24" s="926">
        <v>128587.27479000001</v>
      </c>
      <c r="G24" s="926" t="s">
        <v>2103</v>
      </c>
      <c r="H24" s="926">
        <v>2</v>
      </c>
      <c r="I24" s="926" t="s">
        <v>2103</v>
      </c>
      <c r="J24" s="926" t="s">
        <v>2103</v>
      </c>
      <c r="K24" s="926">
        <v>98780.841520000002</v>
      </c>
      <c r="L24" s="939">
        <v>0.7682007545561732</v>
      </c>
      <c r="M24" s="926">
        <v>316.51758000000001</v>
      </c>
      <c r="N24" s="926">
        <v>-73.40925</v>
      </c>
    </row>
    <row r="25" spans="1:14" x14ac:dyDescent="0.25">
      <c r="A25" s="1411" t="s">
        <v>1476</v>
      </c>
      <c r="B25" s="1412"/>
      <c r="C25" s="926">
        <v>235264074.48515996</v>
      </c>
      <c r="D25" s="926">
        <v>124996304.89320999</v>
      </c>
      <c r="E25" s="926" t="s">
        <v>2103</v>
      </c>
      <c r="F25" s="926">
        <v>261365905.51846001</v>
      </c>
      <c r="G25" s="940"/>
      <c r="H25" s="926">
        <v>479219</v>
      </c>
      <c r="I25" s="940"/>
      <c r="J25" s="926" t="s">
        <v>2103</v>
      </c>
      <c r="K25" s="926">
        <v>106075654.49644001</v>
      </c>
      <c r="L25" s="939">
        <v>0.40585115448023878</v>
      </c>
      <c r="M25" s="926">
        <v>4353834.5523899999</v>
      </c>
      <c r="N25" s="926">
        <v>-4756650.8158599995</v>
      </c>
    </row>
    <row r="26" spans="1:14" x14ac:dyDescent="0.25">
      <c r="A26" s="775"/>
      <c r="B26" s="775"/>
      <c r="C26" s="775"/>
      <c r="D26" s="775"/>
      <c r="E26" s="775"/>
      <c r="F26" s="775"/>
      <c r="G26" s="775"/>
      <c r="H26" s="775"/>
      <c r="I26" s="775"/>
      <c r="J26" s="775"/>
      <c r="K26" s="775"/>
      <c r="L26" s="775"/>
      <c r="M26" s="775"/>
      <c r="N26" s="775"/>
    </row>
    <row r="27" spans="1:14" x14ac:dyDescent="0.25">
      <c r="A27" s="775"/>
      <c r="B27" s="775"/>
      <c r="C27" s="775"/>
      <c r="D27" s="775"/>
      <c r="E27" s="775"/>
      <c r="F27" s="775"/>
      <c r="G27" s="775"/>
      <c r="H27" s="775"/>
      <c r="I27" s="775"/>
      <c r="J27" s="775"/>
      <c r="K27" s="775"/>
      <c r="L27" s="775"/>
      <c r="M27" s="775"/>
      <c r="N27" s="775"/>
    </row>
    <row r="28" spans="1:14" x14ac:dyDescent="0.25">
      <c r="A28" s="775"/>
      <c r="B28" s="775"/>
      <c r="C28" s="775"/>
      <c r="D28" s="775"/>
      <c r="E28" s="775"/>
      <c r="F28" s="775"/>
      <c r="G28" s="775"/>
      <c r="H28" s="775"/>
      <c r="I28" s="775"/>
      <c r="J28" s="775"/>
      <c r="K28" s="775"/>
      <c r="L28" s="775"/>
      <c r="M28" s="775"/>
      <c r="N28" s="775"/>
    </row>
    <row r="29" spans="1:14" ht="120" x14ac:dyDescent="0.25">
      <c r="A29" s="1415" t="s">
        <v>1477</v>
      </c>
      <c r="B29" s="342" t="s">
        <v>1446</v>
      </c>
      <c r="C29" s="787" t="s">
        <v>841</v>
      </c>
      <c r="D29" s="787" t="s">
        <v>1447</v>
      </c>
      <c r="E29" s="786" t="s">
        <v>1448</v>
      </c>
      <c r="F29" s="786" t="s">
        <v>939</v>
      </c>
      <c r="G29" s="786" t="s">
        <v>1449</v>
      </c>
      <c r="H29" s="786" t="s">
        <v>1450</v>
      </c>
      <c r="I29" s="786" t="s">
        <v>1451</v>
      </c>
      <c r="J29" s="786" t="s">
        <v>1452</v>
      </c>
      <c r="K29" s="787" t="s">
        <v>1453</v>
      </c>
      <c r="L29" s="787" t="s">
        <v>1454</v>
      </c>
      <c r="M29" s="787" t="s">
        <v>1455</v>
      </c>
      <c r="N29" s="787" t="s">
        <v>1456</v>
      </c>
    </row>
    <row r="30" spans="1:14" x14ac:dyDescent="0.25">
      <c r="A30" s="1416"/>
      <c r="B30" s="343" t="s">
        <v>6</v>
      </c>
      <c r="C30" s="778" t="s">
        <v>7</v>
      </c>
      <c r="D30" s="778" t="s">
        <v>8</v>
      </c>
      <c r="E30" s="778" t="s">
        <v>43</v>
      </c>
      <c r="F30" s="778" t="s">
        <v>44</v>
      </c>
      <c r="G30" s="778" t="s">
        <v>166</v>
      </c>
      <c r="H30" s="778" t="s">
        <v>167</v>
      </c>
      <c r="I30" s="778" t="s">
        <v>201</v>
      </c>
      <c r="J30" s="778" t="s">
        <v>456</v>
      </c>
      <c r="K30" s="778" t="s">
        <v>457</v>
      </c>
      <c r="L30" s="778" t="s">
        <v>458</v>
      </c>
      <c r="M30" s="778" t="s">
        <v>459</v>
      </c>
      <c r="N30" s="778" t="s">
        <v>460</v>
      </c>
    </row>
    <row r="31" spans="1:14" ht="45" x14ac:dyDescent="0.25">
      <c r="A31" s="335" t="s">
        <v>2116</v>
      </c>
      <c r="B31" s="823"/>
      <c r="C31" s="942"/>
      <c r="D31" s="941"/>
      <c r="E31" s="941"/>
      <c r="F31" s="941"/>
      <c r="G31" s="941"/>
      <c r="H31" s="941"/>
      <c r="I31" s="941"/>
      <c r="J31" s="941"/>
      <c r="K31" s="941"/>
      <c r="L31" s="941"/>
      <c r="M31" s="941"/>
      <c r="N31" s="941"/>
    </row>
    <row r="32" spans="1:14" x14ac:dyDescent="0.25">
      <c r="A32" s="337"/>
      <c r="B32" s="338" t="s">
        <v>1458</v>
      </c>
      <c r="C32" s="927">
        <v>2942818.3956999998</v>
      </c>
      <c r="D32" s="926">
        <v>3335781.8478399999</v>
      </c>
      <c r="E32" s="926">
        <v>3.3176124430367229E-2</v>
      </c>
      <c r="F32" s="926">
        <v>7024030.2050099988</v>
      </c>
      <c r="G32" s="939">
        <v>6.8722040505394297E-4</v>
      </c>
      <c r="H32" s="926">
        <v>24</v>
      </c>
      <c r="I32" s="939">
        <v>0.45</v>
      </c>
      <c r="J32" s="926">
        <v>2.4999999999999996</v>
      </c>
      <c r="K32" s="926">
        <v>1882432.24548</v>
      </c>
      <c r="L32" s="939">
        <v>0.26799888248449244</v>
      </c>
      <c r="M32" s="926">
        <v>2172.1756099999998</v>
      </c>
      <c r="N32" s="926">
        <v>-445.41811000000001</v>
      </c>
    </row>
    <row r="33" spans="1:14" x14ac:dyDescent="0.25">
      <c r="A33" s="339"/>
      <c r="B33" s="340" t="s">
        <v>1459</v>
      </c>
      <c r="C33" s="927">
        <v>2439450.2654599999</v>
      </c>
      <c r="D33" s="926">
        <v>2843580.2068400001</v>
      </c>
      <c r="E33" s="926">
        <v>3.8221068072941303E-2</v>
      </c>
      <c r="F33" s="926">
        <v>6518678.4337699981</v>
      </c>
      <c r="G33" s="939">
        <v>6.3816501869619303E-4</v>
      </c>
      <c r="H33" s="926">
        <v>17</v>
      </c>
      <c r="I33" s="939">
        <v>0.45</v>
      </c>
      <c r="J33" s="926">
        <v>2.5</v>
      </c>
      <c r="K33" s="926">
        <v>1692329.63833</v>
      </c>
      <c r="L33" s="939">
        <v>0.25961238240605494</v>
      </c>
      <c r="M33" s="926">
        <v>1871.99666</v>
      </c>
      <c r="N33" s="926">
        <v>-432.77537000000001</v>
      </c>
    </row>
    <row r="34" spans="1:14" x14ac:dyDescent="0.25">
      <c r="A34" s="339"/>
      <c r="B34" s="340" t="s">
        <v>1460</v>
      </c>
      <c r="C34" s="927">
        <v>503368.13023999997</v>
      </c>
      <c r="D34" s="926">
        <v>492201.641</v>
      </c>
      <c r="E34" s="926">
        <v>4.0301389405566802E-3</v>
      </c>
      <c r="F34" s="926">
        <v>505351.77123999997</v>
      </c>
      <c r="G34" s="939">
        <v>1.32E-3</v>
      </c>
      <c r="H34" s="926">
        <v>7</v>
      </c>
      <c r="I34" s="939">
        <v>0.45</v>
      </c>
      <c r="J34" s="926">
        <v>2.5</v>
      </c>
      <c r="K34" s="926">
        <v>190102.60714999997</v>
      </c>
      <c r="L34" s="939">
        <v>0.37617876886735413</v>
      </c>
      <c r="M34" s="926">
        <v>300.17894999999999</v>
      </c>
      <c r="N34" s="926">
        <v>-12.64274</v>
      </c>
    </row>
    <row r="35" spans="1:14" x14ac:dyDescent="0.25">
      <c r="A35" s="339"/>
      <c r="B35" s="338" t="s">
        <v>1461</v>
      </c>
      <c r="C35" s="927">
        <v>1306956.0462100001</v>
      </c>
      <c r="D35" s="926">
        <v>655808.70718000003</v>
      </c>
      <c r="E35" s="926">
        <v>5.6230346715842802E-2</v>
      </c>
      <c r="F35" s="926">
        <v>1391679.1739000001</v>
      </c>
      <c r="G35" s="939">
        <v>1.81786127229737E-3</v>
      </c>
      <c r="H35" s="926">
        <v>9</v>
      </c>
      <c r="I35" s="939">
        <v>0.45</v>
      </c>
      <c r="J35" s="926">
        <v>2.5</v>
      </c>
      <c r="K35" s="926">
        <v>822411.77174000011</v>
      </c>
      <c r="L35" s="939">
        <v>0.59094925552079502</v>
      </c>
      <c r="M35" s="926">
        <v>1138.4458500000001</v>
      </c>
      <c r="N35" s="926">
        <v>-163.09035999999998</v>
      </c>
    </row>
    <row r="36" spans="1:14" x14ac:dyDescent="0.25">
      <c r="A36" s="339"/>
      <c r="B36" s="338" t="s">
        <v>1462</v>
      </c>
      <c r="C36" s="927">
        <v>126.16705</v>
      </c>
      <c r="D36" s="926">
        <v>61155.658000000003</v>
      </c>
      <c r="E36" s="926">
        <v>0.2</v>
      </c>
      <c r="F36" s="926">
        <v>473305.00746000005</v>
      </c>
      <c r="G36" s="939">
        <v>4.2929189511985398E-3</v>
      </c>
      <c r="H36" s="926">
        <v>3</v>
      </c>
      <c r="I36" s="939">
        <v>0.45</v>
      </c>
      <c r="J36" s="926">
        <v>2.5</v>
      </c>
      <c r="K36" s="926">
        <v>339019.38487999997</v>
      </c>
      <c r="L36" s="939">
        <v>0.71628100175688758</v>
      </c>
      <c r="M36" s="926">
        <v>914.33703000000003</v>
      </c>
      <c r="N36" s="926">
        <v>-1231.3585600000001</v>
      </c>
    </row>
    <row r="37" spans="1:14" x14ac:dyDescent="0.25">
      <c r="A37" s="339"/>
      <c r="B37" s="338" t="s">
        <v>1463</v>
      </c>
      <c r="C37" s="927">
        <v>0</v>
      </c>
      <c r="D37" s="926">
        <v>0</v>
      </c>
      <c r="E37" s="926">
        <v>0</v>
      </c>
      <c r="F37" s="926">
        <v>0</v>
      </c>
      <c r="G37" s="939">
        <v>0</v>
      </c>
      <c r="H37" s="926">
        <v>0</v>
      </c>
      <c r="I37" s="939">
        <v>0</v>
      </c>
      <c r="J37" s="926">
        <v>0</v>
      </c>
      <c r="K37" s="926">
        <v>0</v>
      </c>
      <c r="L37" s="939">
        <v>0</v>
      </c>
      <c r="M37" s="926">
        <v>0</v>
      </c>
      <c r="N37" s="926">
        <v>0</v>
      </c>
    </row>
    <row r="38" spans="1:14" x14ac:dyDescent="0.25">
      <c r="A38" s="339"/>
      <c r="B38" s="338" t="s">
        <v>1464</v>
      </c>
      <c r="C38" s="927">
        <v>0</v>
      </c>
      <c r="D38" s="926">
        <v>0</v>
      </c>
      <c r="E38" s="926">
        <v>0</v>
      </c>
      <c r="F38" s="926">
        <v>0</v>
      </c>
      <c r="G38" s="939">
        <v>0</v>
      </c>
      <c r="H38" s="926">
        <v>0</v>
      </c>
      <c r="I38" s="939">
        <v>0</v>
      </c>
      <c r="J38" s="926">
        <v>0</v>
      </c>
      <c r="K38" s="926">
        <v>0</v>
      </c>
      <c r="L38" s="939">
        <v>0</v>
      </c>
      <c r="M38" s="926">
        <v>0</v>
      </c>
      <c r="N38" s="926">
        <v>0</v>
      </c>
    </row>
    <row r="39" spans="1:14" x14ac:dyDescent="0.25">
      <c r="A39" s="339"/>
      <c r="B39" s="340" t="s">
        <v>1465</v>
      </c>
      <c r="C39" s="927">
        <v>0</v>
      </c>
      <c r="D39" s="926">
        <v>0</v>
      </c>
      <c r="E39" s="926">
        <v>0</v>
      </c>
      <c r="F39" s="926">
        <v>0</v>
      </c>
      <c r="G39" s="939">
        <v>0</v>
      </c>
      <c r="H39" s="926">
        <v>0</v>
      </c>
      <c r="I39" s="939">
        <v>0</v>
      </c>
      <c r="J39" s="926">
        <v>0</v>
      </c>
      <c r="K39" s="926">
        <v>0</v>
      </c>
      <c r="L39" s="939">
        <v>0</v>
      </c>
      <c r="M39" s="926">
        <v>0</v>
      </c>
      <c r="N39" s="926">
        <v>0</v>
      </c>
    </row>
    <row r="40" spans="1:14" x14ac:dyDescent="0.25">
      <c r="A40" s="339"/>
      <c r="B40" s="340" t="s">
        <v>1466</v>
      </c>
      <c r="C40" s="927">
        <v>0</v>
      </c>
      <c r="D40" s="926">
        <v>0</v>
      </c>
      <c r="E40" s="926">
        <v>0</v>
      </c>
      <c r="F40" s="926">
        <v>0</v>
      </c>
      <c r="G40" s="939">
        <v>0</v>
      </c>
      <c r="H40" s="926">
        <v>0</v>
      </c>
      <c r="I40" s="939">
        <v>0</v>
      </c>
      <c r="J40" s="926">
        <v>0</v>
      </c>
      <c r="K40" s="926">
        <v>0</v>
      </c>
      <c r="L40" s="939">
        <v>0</v>
      </c>
      <c r="M40" s="926">
        <v>0</v>
      </c>
      <c r="N40" s="926">
        <v>0</v>
      </c>
    </row>
    <row r="41" spans="1:14" x14ac:dyDescent="0.25">
      <c r="A41" s="339"/>
      <c r="B41" s="338" t="s">
        <v>1467</v>
      </c>
      <c r="C41" s="927">
        <v>21147.673709999999</v>
      </c>
      <c r="D41" s="926">
        <v>26181.377629999999</v>
      </c>
      <c r="E41" s="926">
        <v>0.20000000000000004</v>
      </c>
      <c r="F41" s="926">
        <v>26383.949240000002</v>
      </c>
      <c r="G41" s="939">
        <v>5.4618390507917794E-2</v>
      </c>
      <c r="H41" s="926">
        <v>2</v>
      </c>
      <c r="I41" s="939">
        <v>0.45</v>
      </c>
      <c r="J41" s="926">
        <v>2.5</v>
      </c>
      <c r="K41" s="926">
        <v>51566.229339999998</v>
      </c>
      <c r="L41" s="939">
        <v>1.9544545386640531</v>
      </c>
      <c r="M41" s="926">
        <v>648.47196999999994</v>
      </c>
      <c r="N41" s="926">
        <v>-62.484740000000002</v>
      </c>
    </row>
    <row r="42" spans="1:14" x14ac:dyDescent="0.25">
      <c r="A42" s="339"/>
      <c r="B42" s="340" t="s">
        <v>1468</v>
      </c>
      <c r="C42" s="927">
        <v>0</v>
      </c>
      <c r="D42" s="926">
        <v>0</v>
      </c>
      <c r="E42" s="926">
        <v>0</v>
      </c>
      <c r="F42" s="926">
        <v>0</v>
      </c>
      <c r="G42" s="939">
        <v>0</v>
      </c>
      <c r="H42" s="926">
        <v>0</v>
      </c>
      <c r="I42" s="939">
        <v>0</v>
      </c>
      <c r="J42" s="926">
        <v>0</v>
      </c>
      <c r="K42" s="926">
        <v>0</v>
      </c>
      <c r="L42" s="939">
        <v>0</v>
      </c>
      <c r="M42" s="926">
        <v>0</v>
      </c>
      <c r="N42" s="926">
        <v>0</v>
      </c>
    </row>
    <row r="43" spans="1:14" x14ac:dyDescent="0.25">
      <c r="A43" s="339"/>
      <c r="B43" s="340" t="s">
        <v>1469</v>
      </c>
      <c r="C43" s="927">
        <v>21147.673709999999</v>
      </c>
      <c r="D43" s="926">
        <v>26181.377629999999</v>
      </c>
      <c r="E43" s="926">
        <v>0.2</v>
      </c>
      <c r="F43" s="926">
        <v>26383.949240000002</v>
      </c>
      <c r="G43" s="939">
        <v>5.4618390507917801E-2</v>
      </c>
      <c r="H43" s="926">
        <v>2</v>
      </c>
      <c r="I43" s="939">
        <v>0.45</v>
      </c>
      <c r="J43" s="926">
        <v>2.5</v>
      </c>
      <c r="K43" s="926">
        <v>51566.229339999998</v>
      </c>
      <c r="L43" s="939">
        <v>1.9544545386640531</v>
      </c>
      <c r="M43" s="926">
        <v>648.47196999999994</v>
      </c>
      <c r="N43" s="926">
        <v>-62.484740000000002</v>
      </c>
    </row>
    <row r="44" spans="1:14" x14ac:dyDescent="0.25">
      <c r="A44" s="339"/>
      <c r="B44" s="338" t="s">
        <v>1470</v>
      </c>
      <c r="C44" s="927">
        <v>0.55252999999999997</v>
      </c>
      <c r="D44" s="926">
        <v>0</v>
      </c>
      <c r="E44" s="926">
        <v>0</v>
      </c>
      <c r="F44" s="926">
        <v>0.55252999999999997</v>
      </c>
      <c r="G44" s="939">
        <v>0.48942999999999998</v>
      </c>
      <c r="H44" s="926">
        <v>2</v>
      </c>
      <c r="I44" s="939">
        <v>0.45</v>
      </c>
      <c r="J44" s="926">
        <v>2.5</v>
      </c>
      <c r="K44" s="926">
        <v>1.3976500000000001</v>
      </c>
      <c r="L44" s="939">
        <v>2.5295459070095743</v>
      </c>
      <c r="M44" s="926">
        <v>0.12168999999999999</v>
      </c>
      <c r="N44" s="926">
        <v>0</v>
      </c>
    </row>
    <row r="45" spans="1:14" x14ac:dyDescent="0.25">
      <c r="A45" s="339"/>
      <c r="B45" s="340" t="s">
        <v>1471</v>
      </c>
      <c r="C45" s="927">
        <v>0</v>
      </c>
      <c r="D45" s="926">
        <v>0</v>
      </c>
      <c r="E45" s="926">
        <v>0</v>
      </c>
      <c r="F45" s="926">
        <v>0</v>
      </c>
      <c r="G45" s="939">
        <v>0</v>
      </c>
      <c r="H45" s="926">
        <v>0</v>
      </c>
      <c r="I45" s="939">
        <v>0</v>
      </c>
      <c r="J45" s="926">
        <v>0</v>
      </c>
      <c r="K45" s="926">
        <v>0</v>
      </c>
      <c r="L45" s="939">
        <v>0</v>
      </c>
      <c r="M45" s="926">
        <v>0</v>
      </c>
      <c r="N45" s="926">
        <v>0</v>
      </c>
    </row>
    <row r="46" spans="1:14" x14ac:dyDescent="0.25">
      <c r="A46" s="339"/>
      <c r="B46" s="340" t="s">
        <v>1472</v>
      </c>
      <c r="C46" s="927">
        <v>0</v>
      </c>
      <c r="D46" s="926">
        <v>0</v>
      </c>
      <c r="E46" s="926">
        <v>0</v>
      </c>
      <c r="F46" s="926">
        <v>0</v>
      </c>
      <c r="G46" s="939">
        <v>0</v>
      </c>
      <c r="H46" s="926">
        <v>0</v>
      </c>
      <c r="I46" s="939">
        <v>0</v>
      </c>
      <c r="J46" s="926">
        <v>0</v>
      </c>
      <c r="K46" s="926">
        <v>0</v>
      </c>
      <c r="L46" s="939">
        <v>0</v>
      </c>
      <c r="M46" s="926">
        <v>0</v>
      </c>
      <c r="N46" s="926">
        <v>0</v>
      </c>
    </row>
    <row r="47" spans="1:14" x14ac:dyDescent="0.25">
      <c r="A47" s="339"/>
      <c r="B47" s="340" t="s">
        <v>1473</v>
      </c>
      <c r="C47" s="927">
        <v>0.55252999999999997</v>
      </c>
      <c r="D47" s="926">
        <v>0</v>
      </c>
      <c r="E47" s="926">
        <v>0</v>
      </c>
      <c r="F47" s="926">
        <v>0.55252999999999997</v>
      </c>
      <c r="G47" s="939">
        <v>0.48942999999999998</v>
      </c>
      <c r="H47" s="926">
        <v>2</v>
      </c>
      <c r="I47" s="939">
        <v>0.45</v>
      </c>
      <c r="J47" s="926">
        <v>2.5</v>
      </c>
      <c r="K47" s="926">
        <v>1.3976500000000001</v>
      </c>
      <c r="L47" s="939">
        <v>2.5295459070095743</v>
      </c>
      <c r="M47" s="926">
        <v>0.12168999999999999</v>
      </c>
      <c r="N47" s="926">
        <v>0</v>
      </c>
    </row>
    <row r="48" spans="1:14" x14ac:dyDescent="0.25">
      <c r="A48" s="341"/>
      <c r="B48" s="338" t="s">
        <v>1474</v>
      </c>
      <c r="C48" s="927">
        <v>0</v>
      </c>
      <c r="D48" s="926">
        <v>0</v>
      </c>
      <c r="E48" s="926">
        <v>0</v>
      </c>
      <c r="F48" s="926">
        <v>0</v>
      </c>
      <c r="G48" s="939">
        <v>0</v>
      </c>
      <c r="H48" s="926">
        <v>0</v>
      </c>
      <c r="I48" s="939">
        <v>0</v>
      </c>
      <c r="J48" s="926">
        <v>0</v>
      </c>
      <c r="K48" s="926">
        <v>0</v>
      </c>
      <c r="L48" s="939">
        <v>0</v>
      </c>
      <c r="M48" s="926">
        <v>0</v>
      </c>
      <c r="N48" s="926">
        <v>0</v>
      </c>
    </row>
    <row r="49" spans="1:14" x14ac:dyDescent="0.25">
      <c r="A49" s="1413" t="s">
        <v>1475</v>
      </c>
      <c r="B49" s="1414"/>
      <c r="C49" s="926">
        <v>4271048.8351999996</v>
      </c>
      <c r="D49" s="926">
        <v>4078927.5906499997</v>
      </c>
      <c r="E49" s="926" t="s">
        <v>2103</v>
      </c>
      <c r="F49" s="926">
        <v>8915398.8881400004</v>
      </c>
      <c r="G49" s="926" t="s">
        <v>2103</v>
      </c>
      <c r="H49" s="926">
        <v>40</v>
      </c>
      <c r="I49" s="926" t="s">
        <v>2103</v>
      </c>
      <c r="J49" s="926" t="s">
        <v>2103</v>
      </c>
      <c r="K49" s="926">
        <v>3095431.0290900003</v>
      </c>
      <c r="L49" s="939">
        <v>0.34720050868478786</v>
      </c>
      <c r="M49" s="926">
        <v>4873.5521499999995</v>
      </c>
      <c r="N49" s="926">
        <v>-1902.3517700000002</v>
      </c>
    </row>
    <row r="50" spans="1:14" x14ac:dyDescent="0.25">
      <c r="A50" s="1411" t="s">
        <v>1476</v>
      </c>
      <c r="B50" s="1412"/>
      <c r="C50" s="926">
        <v>235264074.48515996</v>
      </c>
      <c r="D50" s="926">
        <v>124996304.89320999</v>
      </c>
      <c r="E50" s="926" t="s">
        <v>2103</v>
      </c>
      <c r="F50" s="926">
        <v>261365905.51846001</v>
      </c>
      <c r="G50" s="940"/>
      <c r="H50" s="926">
        <v>479219</v>
      </c>
      <c r="I50" s="940"/>
      <c r="J50" s="926" t="s">
        <v>2103</v>
      </c>
      <c r="K50" s="926">
        <v>106075654.49644001</v>
      </c>
      <c r="L50" s="939">
        <v>0.40585115448023878</v>
      </c>
      <c r="M50" s="926">
        <v>4353834.5523899999</v>
      </c>
      <c r="N50" s="926">
        <v>-4756650.8158599995</v>
      </c>
    </row>
    <row r="51" spans="1:14" x14ac:dyDescent="0.25">
      <c r="A51" s="775"/>
      <c r="B51" s="775"/>
      <c r="C51" s="775"/>
      <c r="D51" s="775"/>
      <c r="E51" s="775"/>
      <c r="F51" s="775"/>
      <c r="G51" s="775"/>
      <c r="H51" s="775"/>
      <c r="I51" s="775"/>
      <c r="J51" s="775"/>
      <c r="K51" s="775"/>
      <c r="L51" s="775"/>
      <c r="M51" s="775"/>
      <c r="N51" s="775"/>
    </row>
    <row r="52" spans="1:14" x14ac:dyDescent="0.25">
      <c r="A52" s="775"/>
      <c r="B52" s="775"/>
      <c r="C52" s="775"/>
      <c r="D52" s="775"/>
      <c r="E52" s="775"/>
      <c r="F52" s="775"/>
      <c r="G52" s="775"/>
      <c r="H52" s="775"/>
      <c r="I52" s="775"/>
      <c r="J52" s="775"/>
      <c r="K52" s="775"/>
      <c r="L52" s="775"/>
      <c r="M52" s="775"/>
      <c r="N52" s="775"/>
    </row>
    <row r="53" spans="1:14" x14ac:dyDescent="0.25">
      <c r="A53" s="775"/>
      <c r="B53" s="775"/>
      <c r="C53" s="775"/>
      <c r="D53" s="775"/>
      <c r="E53" s="775"/>
      <c r="F53" s="775"/>
      <c r="G53" s="775"/>
      <c r="H53" s="775"/>
      <c r="I53" s="775"/>
      <c r="J53" s="775"/>
      <c r="K53" s="775"/>
      <c r="L53" s="775"/>
      <c r="M53" s="775"/>
      <c r="N53" s="775"/>
    </row>
    <row r="54" spans="1:14" ht="120" x14ac:dyDescent="0.25">
      <c r="A54" s="1415" t="s">
        <v>1477</v>
      </c>
      <c r="B54" s="342" t="s">
        <v>1446</v>
      </c>
      <c r="C54" s="787" t="s">
        <v>841</v>
      </c>
      <c r="D54" s="787" t="s">
        <v>1447</v>
      </c>
      <c r="E54" s="786" t="s">
        <v>1448</v>
      </c>
      <c r="F54" s="786" t="s">
        <v>939</v>
      </c>
      <c r="G54" s="786" t="s">
        <v>1449</v>
      </c>
      <c r="H54" s="786" t="s">
        <v>1450</v>
      </c>
      <c r="I54" s="786" t="s">
        <v>1451</v>
      </c>
      <c r="J54" s="786" t="s">
        <v>1452</v>
      </c>
      <c r="K54" s="787" t="s">
        <v>1453</v>
      </c>
      <c r="L54" s="787" t="s">
        <v>1454</v>
      </c>
      <c r="M54" s="787" t="s">
        <v>1455</v>
      </c>
      <c r="N54" s="787" t="s">
        <v>1456</v>
      </c>
    </row>
    <row r="55" spans="1:14" x14ac:dyDescent="0.25">
      <c r="A55" s="1416"/>
      <c r="B55" s="343" t="s">
        <v>6</v>
      </c>
      <c r="C55" s="778" t="s">
        <v>7</v>
      </c>
      <c r="D55" s="778" t="s">
        <v>8</v>
      </c>
      <c r="E55" s="778" t="s">
        <v>43</v>
      </c>
      <c r="F55" s="778" t="s">
        <v>44</v>
      </c>
      <c r="G55" s="778" t="s">
        <v>166</v>
      </c>
      <c r="H55" s="778" t="s">
        <v>167</v>
      </c>
      <c r="I55" s="778" t="s">
        <v>201</v>
      </c>
      <c r="J55" s="778" t="s">
        <v>456</v>
      </c>
      <c r="K55" s="778" t="s">
        <v>457</v>
      </c>
      <c r="L55" s="778" t="s">
        <v>458</v>
      </c>
      <c r="M55" s="778" t="s">
        <v>459</v>
      </c>
      <c r="N55" s="778" t="s">
        <v>460</v>
      </c>
    </row>
    <row r="56" spans="1:14" ht="45" x14ac:dyDescent="0.25">
      <c r="A56" s="335" t="s">
        <v>2115</v>
      </c>
      <c r="B56" s="823"/>
      <c r="C56" s="942"/>
      <c r="D56" s="941"/>
      <c r="E56" s="941"/>
      <c r="F56" s="941"/>
      <c r="G56" s="941"/>
      <c r="H56" s="941"/>
      <c r="I56" s="941"/>
      <c r="J56" s="941"/>
      <c r="K56" s="941"/>
      <c r="L56" s="941"/>
      <c r="M56" s="941"/>
      <c r="N56" s="941"/>
    </row>
    <row r="57" spans="1:14" x14ac:dyDescent="0.25">
      <c r="A57" s="337"/>
      <c r="B57" s="338" t="s">
        <v>1458</v>
      </c>
      <c r="C57" s="927">
        <v>0</v>
      </c>
      <c r="D57" s="926">
        <v>31371.25</v>
      </c>
      <c r="E57" s="926">
        <v>0.18398310555046399</v>
      </c>
      <c r="F57" s="926">
        <v>5771.78</v>
      </c>
      <c r="G57" s="939">
        <v>8.8999999999999995E-4</v>
      </c>
      <c r="H57" s="926">
        <v>2</v>
      </c>
      <c r="I57" s="939">
        <v>0.41881378015101101</v>
      </c>
      <c r="J57" s="926">
        <v>2.5</v>
      </c>
      <c r="K57" s="926">
        <v>1007.7559699999999</v>
      </c>
      <c r="L57" s="939">
        <v>0.17460055130306421</v>
      </c>
      <c r="M57" s="926">
        <v>2.1514000000000002</v>
      </c>
      <c r="N57" s="926">
        <v>-9.5516900000000007</v>
      </c>
    </row>
    <row r="58" spans="1:14" x14ac:dyDescent="0.25">
      <c r="A58" s="339"/>
      <c r="B58" s="340" t="s">
        <v>1459</v>
      </c>
      <c r="C58" s="927">
        <v>0</v>
      </c>
      <c r="D58" s="926">
        <v>31371.25</v>
      </c>
      <c r="E58" s="926">
        <v>0.18398310555046399</v>
      </c>
      <c r="F58" s="926">
        <v>5771.78</v>
      </c>
      <c r="G58" s="939">
        <v>8.8999999999999995E-4</v>
      </c>
      <c r="H58" s="926">
        <v>2</v>
      </c>
      <c r="I58" s="939">
        <v>0.41881378015101101</v>
      </c>
      <c r="J58" s="926">
        <v>2.5</v>
      </c>
      <c r="K58" s="926">
        <v>1007.7559699999999</v>
      </c>
      <c r="L58" s="939">
        <v>0.17460055130306421</v>
      </c>
      <c r="M58" s="926">
        <v>2.1514000000000002</v>
      </c>
      <c r="N58" s="926">
        <v>-9.5516900000000007</v>
      </c>
    </row>
    <row r="59" spans="1:14" x14ac:dyDescent="0.25">
      <c r="A59" s="339"/>
      <c r="B59" s="340" t="s">
        <v>1460</v>
      </c>
      <c r="C59" s="927">
        <v>0</v>
      </c>
      <c r="D59" s="926">
        <v>0</v>
      </c>
      <c r="E59" s="926">
        <v>0</v>
      </c>
      <c r="F59" s="926">
        <v>0</v>
      </c>
      <c r="G59" s="939">
        <v>0</v>
      </c>
      <c r="H59" s="926">
        <v>0</v>
      </c>
      <c r="I59" s="939">
        <v>0</v>
      </c>
      <c r="J59" s="926">
        <v>0</v>
      </c>
      <c r="K59" s="926">
        <v>0</v>
      </c>
      <c r="L59" s="939">
        <v>0</v>
      </c>
      <c r="M59" s="926">
        <v>0</v>
      </c>
      <c r="N59" s="926">
        <v>0</v>
      </c>
    </row>
    <row r="60" spans="1:14" x14ac:dyDescent="0.25">
      <c r="A60" s="339"/>
      <c r="B60" s="338" t="s">
        <v>1461</v>
      </c>
      <c r="C60" s="927">
        <v>1150459.10451</v>
      </c>
      <c r="D60" s="926">
        <v>2831370.6313100001</v>
      </c>
      <c r="E60" s="926">
        <v>4.9484284814621998E-2</v>
      </c>
      <c r="F60" s="926">
        <v>1398359.04929</v>
      </c>
      <c r="G60" s="939">
        <v>2.1803691275933501E-3</v>
      </c>
      <c r="H60" s="926">
        <v>341</v>
      </c>
      <c r="I60" s="939">
        <v>0.43337908741263498</v>
      </c>
      <c r="J60" s="926">
        <v>2.5</v>
      </c>
      <c r="K60" s="926">
        <v>412770.12315</v>
      </c>
      <c r="L60" s="939">
        <v>0.29518178708077802</v>
      </c>
      <c r="M60" s="926">
        <v>1321.2668100000001</v>
      </c>
      <c r="N60" s="926">
        <v>-1319.2640699999997</v>
      </c>
    </row>
    <row r="61" spans="1:14" x14ac:dyDescent="0.25">
      <c r="A61" s="339"/>
      <c r="B61" s="338" t="s">
        <v>1462</v>
      </c>
      <c r="C61" s="927">
        <v>1304693.51679</v>
      </c>
      <c r="D61" s="926">
        <v>2391021.6594400001</v>
      </c>
      <c r="E61" s="926">
        <v>4.3638338566300297E-2</v>
      </c>
      <c r="F61" s="926">
        <v>1386590.5207799999</v>
      </c>
      <c r="G61" s="939">
        <v>3.5749888707388598E-3</v>
      </c>
      <c r="H61" s="926">
        <v>175</v>
      </c>
      <c r="I61" s="939">
        <v>0.44756599943860798</v>
      </c>
      <c r="J61" s="926">
        <v>2.5</v>
      </c>
      <c r="K61" s="926">
        <v>581297.65309999988</v>
      </c>
      <c r="L61" s="939">
        <v>0.41922805932136475</v>
      </c>
      <c r="M61" s="926">
        <v>2218.0221000000001</v>
      </c>
      <c r="N61" s="926">
        <v>-1776.22056</v>
      </c>
    </row>
    <row r="62" spans="1:14" x14ac:dyDescent="0.25">
      <c r="A62" s="339"/>
      <c r="B62" s="338" t="s">
        <v>1463</v>
      </c>
      <c r="C62" s="927">
        <v>2220042.6158699999</v>
      </c>
      <c r="D62" s="926">
        <v>3591257.0547600002</v>
      </c>
      <c r="E62" s="926">
        <v>9.1790838110175299E-2</v>
      </c>
      <c r="F62" s="926">
        <v>2536633.1869699997</v>
      </c>
      <c r="G62" s="939">
        <v>6.5631692460117602E-3</v>
      </c>
      <c r="H62" s="926">
        <v>236</v>
      </c>
      <c r="I62" s="939">
        <v>0.43711499061772402</v>
      </c>
      <c r="J62" s="926">
        <v>2.5</v>
      </c>
      <c r="K62" s="926">
        <v>1349690.4836300001</v>
      </c>
      <c r="L62" s="939">
        <v>0.53207948652686399</v>
      </c>
      <c r="M62" s="926">
        <v>7282.4278299999996</v>
      </c>
      <c r="N62" s="926">
        <v>-5634.0746899999995</v>
      </c>
    </row>
    <row r="63" spans="1:14" x14ac:dyDescent="0.25">
      <c r="A63" s="339"/>
      <c r="B63" s="338" t="s">
        <v>1464</v>
      </c>
      <c r="C63" s="927">
        <v>10251127.88466</v>
      </c>
      <c r="D63" s="926">
        <v>7662977.2652199995</v>
      </c>
      <c r="E63" s="926">
        <v>0.11998896492492746</v>
      </c>
      <c r="F63" s="926">
        <v>10473615.194770001</v>
      </c>
      <c r="G63" s="939">
        <v>1.4361606724208255E-2</v>
      </c>
      <c r="H63" s="926">
        <v>418</v>
      </c>
      <c r="I63" s="939">
        <v>0.44441206094102764</v>
      </c>
      <c r="J63" s="926">
        <v>2.5</v>
      </c>
      <c r="K63" s="926">
        <v>7955292.4365100004</v>
      </c>
      <c r="L63" s="939">
        <v>0.75955553918788954</v>
      </c>
      <c r="M63" s="926">
        <v>66937.578170000008</v>
      </c>
      <c r="N63" s="926">
        <v>-49542.661430000007</v>
      </c>
    </row>
    <row r="64" spans="1:14" x14ac:dyDescent="0.25">
      <c r="A64" s="339"/>
      <c r="B64" s="340" t="s">
        <v>1465</v>
      </c>
      <c r="C64" s="927">
        <v>7180277.2812399995</v>
      </c>
      <c r="D64" s="926">
        <v>5746059.4852399994</v>
      </c>
      <c r="E64" s="926">
        <v>6.06145440241561E-2</v>
      </c>
      <c r="F64" s="926">
        <v>7241932.8147699991</v>
      </c>
      <c r="G64" s="939">
        <v>1.24490539774855E-2</v>
      </c>
      <c r="H64" s="926">
        <v>296</v>
      </c>
      <c r="I64" s="939">
        <v>0.44367521553657802</v>
      </c>
      <c r="J64" s="926">
        <v>2.5</v>
      </c>
      <c r="K64" s="926">
        <v>5266511.9448299995</v>
      </c>
      <c r="L64" s="939">
        <v>0.72722463457392095</v>
      </c>
      <c r="M64" s="926">
        <v>40056.582009999998</v>
      </c>
      <c r="N64" s="926">
        <v>-36373.940900000009</v>
      </c>
    </row>
    <row r="65" spans="1:14" x14ac:dyDescent="0.25">
      <c r="A65" s="339"/>
      <c r="B65" s="340" t="s">
        <v>1466</v>
      </c>
      <c r="C65" s="927">
        <v>3070850.6034200001</v>
      </c>
      <c r="D65" s="926">
        <v>1916917.7799800001</v>
      </c>
      <c r="E65" s="926">
        <v>0.29796684063802598</v>
      </c>
      <c r="F65" s="926">
        <v>3231682.38</v>
      </c>
      <c r="G65" s="939">
        <v>1.8647479179430802E-2</v>
      </c>
      <c r="H65" s="926">
        <v>122</v>
      </c>
      <c r="I65" s="939">
        <v>0.44606327052366501</v>
      </c>
      <c r="J65" s="926">
        <v>2.5</v>
      </c>
      <c r="K65" s="926">
        <v>2688780.4916800004</v>
      </c>
      <c r="L65" s="939">
        <v>0.83200642127460578</v>
      </c>
      <c r="M65" s="926">
        <v>26880.996159999999</v>
      </c>
      <c r="N65" s="926">
        <v>-13168.720530000001</v>
      </c>
    </row>
    <row r="66" spans="1:14" x14ac:dyDescent="0.25">
      <c r="A66" s="339"/>
      <c r="B66" s="338" t="s">
        <v>1467</v>
      </c>
      <c r="C66" s="927">
        <v>12327114.325209999</v>
      </c>
      <c r="D66" s="926">
        <v>3082730.02788</v>
      </c>
      <c r="E66" s="926">
        <v>0.14868060212515663</v>
      </c>
      <c r="F66" s="926">
        <v>12202874.513319999</v>
      </c>
      <c r="G66" s="939">
        <v>3.8411745499753701E-2</v>
      </c>
      <c r="H66" s="926">
        <v>488</v>
      </c>
      <c r="I66" s="939">
        <v>0.38669692741162742</v>
      </c>
      <c r="J66" s="926">
        <v>2.4999999999999996</v>
      </c>
      <c r="K66" s="926">
        <v>10188275.275489999</v>
      </c>
      <c r="L66" s="939">
        <v>0.83490781326719599</v>
      </c>
      <c r="M66" s="926">
        <v>172202.11673999997</v>
      </c>
      <c r="N66" s="926">
        <v>-179199.32055</v>
      </c>
    </row>
    <row r="67" spans="1:14" x14ac:dyDescent="0.25">
      <c r="A67" s="339"/>
      <c r="B67" s="340" t="s">
        <v>1468</v>
      </c>
      <c r="C67" s="927">
        <v>10510581.773279998</v>
      </c>
      <c r="D67" s="926">
        <v>2570254.0433899998</v>
      </c>
      <c r="E67" s="926">
        <v>0.155480463628965</v>
      </c>
      <c r="F67" s="926">
        <v>10431413.962229999</v>
      </c>
      <c r="G67" s="939">
        <v>3.3904828561359901E-2</v>
      </c>
      <c r="H67" s="926">
        <v>392</v>
      </c>
      <c r="I67" s="939">
        <v>0.39837859084916599</v>
      </c>
      <c r="J67" s="926">
        <v>2.5</v>
      </c>
      <c r="K67" s="926">
        <v>8814429.7455000002</v>
      </c>
      <c r="L67" s="939">
        <v>0.84498897056671651</v>
      </c>
      <c r="M67" s="926">
        <v>135117.79194999998</v>
      </c>
      <c r="N67" s="926">
        <v>-129128.4705</v>
      </c>
    </row>
    <row r="68" spans="1:14" x14ac:dyDescent="0.25">
      <c r="A68" s="339"/>
      <c r="B68" s="340" t="s">
        <v>1469</v>
      </c>
      <c r="C68" s="927">
        <v>1816532.5519299998</v>
      </c>
      <c r="D68" s="926">
        <v>512475.98449</v>
      </c>
      <c r="E68" s="926">
        <v>0.11457681569690401</v>
      </c>
      <c r="F68" s="926">
        <v>1771460.5510900002</v>
      </c>
      <c r="G68" s="939">
        <v>6.4951154604203698E-2</v>
      </c>
      <c r="H68" s="926">
        <v>96</v>
      </c>
      <c r="I68" s="939">
        <v>0.31790834106154903</v>
      </c>
      <c r="J68" s="926">
        <v>2.5</v>
      </c>
      <c r="K68" s="926">
        <v>1373845.52999</v>
      </c>
      <c r="L68" s="939">
        <v>0.77554395955623001</v>
      </c>
      <c r="M68" s="926">
        <v>37084.324789999999</v>
      </c>
      <c r="N68" s="926">
        <v>-50070.850050000001</v>
      </c>
    </row>
    <row r="69" spans="1:14" x14ac:dyDescent="0.25">
      <c r="A69" s="339"/>
      <c r="B69" s="338" t="s">
        <v>1470</v>
      </c>
      <c r="C69" s="927">
        <v>945096.74588000006</v>
      </c>
      <c r="D69" s="926">
        <v>243909.52155999999</v>
      </c>
      <c r="E69" s="926">
        <v>0.20339841049746069</v>
      </c>
      <c r="F69" s="926">
        <v>957498.67825</v>
      </c>
      <c r="G69" s="939">
        <v>0.13126232359975126</v>
      </c>
      <c r="H69" s="926">
        <v>144</v>
      </c>
      <c r="I69" s="939">
        <v>0.44285650035778557</v>
      </c>
      <c r="J69" s="926">
        <v>2.5</v>
      </c>
      <c r="K69" s="926">
        <v>1343617.23117</v>
      </c>
      <c r="L69" s="939">
        <v>1.4032575309928372</v>
      </c>
      <c r="M69" s="926">
        <v>55445.488660000003</v>
      </c>
      <c r="N69" s="926">
        <v>-14853.49165</v>
      </c>
    </row>
    <row r="70" spans="1:14" x14ac:dyDescent="0.25">
      <c r="A70" s="339"/>
      <c r="B70" s="340" t="s">
        <v>1471</v>
      </c>
      <c r="C70" s="927">
        <v>869682.42783000006</v>
      </c>
      <c r="D70" s="926">
        <v>235763.90231</v>
      </c>
      <c r="E70" s="926">
        <v>0.20780966870016901</v>
      </c>
      <c r="F70" s="926">
        <v>885067.56963000004</v>
      </c>
      <c r="G70" s="939">
        <v>0.12175066270149799</v>
      </c>
      <c r="H70" s="926">
        <v>51</v>
      </c>
      <c r="I70" s="939">
        <v>0.44336283170339702</v>
      </c>
      <c r="J70" s="926">
        <v>2.5</v>
      </c>
      <c r="K70" s="926">
        <v>1235077.1900299999</v>
      </c>
      <c r="L70" s="939">
        <v>1.3954609031108443</v>
      </c>
      <c r="M70" s="926">
        <v>47584.11909</v>
      </c>
      <c r="N70" s="926">
        <v>-13422.18619</v>
      </c>
    </row>
    <row r="71" spans="1:14" x14ac:dyDescent="0.25">
      <c r="A71" s="339"/>
      <c r="B71" s="340" t="s">
        <v>1472</v>
      </c>
      <c r="C71" s="927">
        <v>65987.690199999997</v>
      </c>
      <c r="D71" s="926">
        <v>8145.6192499999997</v>
      </c>
      <c r="E71" s="926">
        <v>7.5720524256028807E-2</v>
      </c>
      <c r="F71" s="926">
        <v>63004.480770000002</v>
      </c>
      <c r="G71" s="939">
        <v>0.21257538404465101</v>
      </c>
      <c r="H71" s="926">
        <v>5</v>
      </c>
      <c r="I71" s="939">
        <v>0.43467491454259</v>
      </c>
      <c r="J71" s="926">
        <v>2.5</v>
      </c>
      <c r="K71" s="926">
        <v>94093.526889999994</v>
      </c>
      <c r="L71" s="939">
        <v>1.4934418273121179</v>
      </c>
      <c r="M71" s="926">
        <v>5821.6381300000003</v>
      </c>
      <c r="N71" s="926">
        <v>-942.98473000000001</v>
      </c>
    </row>
    <row r="72" spans="1:14" x14ac:dyDescent="0.25">
      <c r="A72" s="339"/>
      <c r="B72" s="340" t="s">
        <v>1473</v>
      </c>
      <c r="C72" s="927">
        <v>9426.6278499999989</v>
      </c>
      <c r="D72" s="926">
        <v>0</v>
      </c>
      <c r="E72" s="926">
        <v>0</v>
      </c>
      <c r="F72" s="926">
        <v>9426.6278499999989</v>
      </c>
      <c r="G72" s="939">
        <v>0.48084390183201098</v>
      </c>
      <c r="H72" s="926">
        <v>88</v>
      </c>
      <c r="I72" s="939">
        <v>0.45</v>
      </c>
      <c r="J72" s="926">
        <v>2.5</v>
      </c>
      <c r="K72" s="926">
        <v>14446.51425</v>
      </c>
      <c r="L72" s="939">
        <v>1.5325219664845475</v>
      </c>
      <c r="M72" s="926">
        <v>2039.73144</v>
      </c>
      <c r="N72" s="926">
        <v>-488.32072999999997</v>
      </c>
    </row>
    <row r="73" spans="1:14" x14ac:dyDescent="0.25">
      <c r="A73" s="341"/>
      <c r="B73" s="338" t="s">
        <v>1474</v>
      </c>
      <c r="C73" s="927">
        <v>458894.34166999999</v>
      </c>
      <c r="D73" s="926">
        <v>35332.207999999999</v>
      </c>
      <c r="E73" s="926">
        <v>0.74254285438374001</v>
      </c>
      <c r="F73" s="926">
        <v>485130.02025</v>
      </c>
      <c r="G73" s="939">
        <v>1</v>
      </c>
      <c r="H73" s="926">
        <v>44</v>
      </c>
      <c r="I73" s="939">
        <v>0.44993910336040499</v>
      </c>
      <c r="J73" s="926">
        <v>2.5</v>
      </c>
      <c r="K73" s="926">
        <v>0</v>
      </c>
      <c r="L73" s="939">
        <v>0</v>
      </c>
      <c r="M73" s="926">
        <v>218278.96632000001</v>
      </c>
      <c r="N73" s="926">
        <v>-248629.00368999998</v>
      </c>
    </row>
    <row r="74" spans="1:14" x14ac:dyDescent="0.25">
      <c r="A74" s="1413" t="s">
        <v>1475</v>
      </c>
      <c r="B74" s="1414"/>
      <c r="C74" s="926">
        <v>28657428.534589998</v>
      </c>
      <c r="D74" s="926">
        <v>19869969.618169997</v>
      </c>
      <c r="E74" s="926" t="s">
        <v>2103</v>
      </c>
      <c r="F74" s="926">
        <v>29446472.943629999</v>
      </c>
      <c r="G74" s="926" t="s">
        <v>2103</v>
      </c>
      <c r="H74" s="926">
        <v>1848</v>
      </c>
      <c r="I74" s="926" t="s">
        <v>2103</v>
      </c>
      <c r="J74" s="926" t="s">
        <v>2103</v>
      </c>
      <c r="K74" s="926">
        <v>21831950.959019996</v>
      </c>
      <c r="L74" s="939">
        <v>0.74141140777074921</v>
      </c>
      <c r="M74" s="926">
        <v>523688.01802999998</v>
      </c>
      <c r="N74" s="926">
        <v>-500963.58833</v>
      </c>
    </row>
    <row r="75" spans="1:14" x14ac:dyDescent="0.25">
      <c r="A75" s="1411" t="s">
        <v>1476</v>
      </c>
      <c r="B75" s="1412"/>
      <c r="C75" s="926">
        <v>235264074.48515996</v>
      </c>
      <c r="D75" s="926">
        <v>124996304.89320999</v>
      </c>
      <c r="E75" s="926" t="s">
        <v>2103</v>
      </c>
      <c r="F75" s="926">
        <v>261365905.51846001</v>
      </c>
      <c r="G75" s="940"/>
      <c r="H75" s="926">
        <v>479219</v>
      </c>
      <c r="I75" s="940"/>
      <c r="J75" s="926" t="s">
        <v>2103</v>
      </c>
      <c r="K75" s="926">
        <v>106075654.49644001</v>
      </c>
      <c r="L75" s="939">
        <v>0.40585115448023878</v>
      </c>
      <c r="M75" s="926">
        <v>4353834.5523899999</v>
      </c>
      <c r="N75" s="926">
        <v>-4756650.8158599995</v>
      </c>
    </row>
    <row r="76" spans="1:14" x14ac:dyDescent="0.25">
      <c r="A76" s="775"/>
      <c r="B76" s="775"/>
      <c r="C76" s="775"/>
      <c r="D76" s="775"/>
      <c r="E76" s="775"/>
      <c r="F76" s="775"/>
      <c r="G76" s="775"/>
      <c r="H76" s="775"/>
      <c r="I76" s="775"/>
      <c r="J76" s="775"/>
      <c r="K76" s="775"/>
      <c r="L76" s="775"/>
      <c r="M76" s="775"/>
      <c r="N76" s="775"/>
    </row>
    <row r="77" spans="1:14" x14ac:dyDescent="0.25">
      <c r="A77" s="775"/>
      <c r="B77" s="775"/>
      <c r="C77" s="775"/>
      <c r="D77" s="775"/>
      <c r="E77" s="775"/>
      <c r="F77" s="775"/>
      <c r="G77" s="775"/>
      <c r="H77" s="775"/>
      <c r="I77" s="775"/>
      <c r="J77" s="775"/>
      <c r="K77" s="775"/>
      <c r="L77" s="775"/>
      <c r="M77" s="775"/>
      <c r="N77" s="775"/>
    </row>
    <row r="78" spans="1:14" x14ac:dyDescent="0.25">
      <c r="A78" s="775"/>
      <c r="B78" s="775"/>
      <c r="C78" s="775"/>
      <c r="D78" s="775"/>
      <c r="E78" s="775"/>
      <c r="F78" s="775"/>
      <c r="G78" s="775"/>
      <c r="H78" s="775"/>
      <c r="I78" s="775"/>
      <c r="J78" s="775"/>
      <c r="K78" s="775"/>
      <c r="L78" s="775"/>
      <c r="M78" s="775"/>
      <c r="N78" s="775"/>
    </row>
    <row r="79" spans="1:14" ht="120" x14ac:dyDescent="0.25">
      <c r="A79" s="1415" t="s">
        <v>1477</v>
      </c>
      <c r="B79" s="342" t="s">
        <v>1446</v>
      </c>
      <c r="C79" s="787" t="s">
        <v>841</v>
      </c>
      <c r="D79" s="787" t="s">
        <v>1447</v>
      </c>
      <c r="E79" s="786" t="s">
        <v>1448</v>
      </c>
      <c r="F79" s="786" t="s">
        <v>939</v>
      </c>
      <c r="G79" s="786" t="s">
        <v>1449</v>
      </c>
      <c r="H79" s="786" t="s">
        <v>1450</v>
      </c>
      <c r="I79" s="786" t="s">
        <v>1451</v>
      </c>
      <c r="J79" s="786" t="s">
        <v>1452</v>
      </c>
      <c r="K79" s="787" t="s">
        <v>1453</v>
      </c>
      <c r="L79" s="787" t="s">
        <v>1454</v>
      </c>
      <c r="M79" s="787" t="s">
        <v>1455</v>
      </c>
      <c r="N79" s="787" t="s">
        <v>1456</v>
      </c>
    </row>
    <row r="80" spans="1:14" x14ac:dyDescent="0.25">
      <c r="A80" s="1416"/>
      <c r="B80" s="343" t="s">
        <v>6</v>
      </c>
      <c r="C80" s="778" t="s">
        <v>7</v>
      </c>
      <c r="D80" s="778" t="s">
        <v>8</v>
      </c>
      <c r="E80" s="778" t="s">
        <v>43</v>
      </c>
      <c r="F80" s="778" t="s">
        <v>44</v>
      </c>
      <c r="G80" s="778" t="s">
        <v>166</v>
      </c>
      <c r="H80" s="778" t="s">
        <v>167</v>
      </c>
      <c r="I80" s="778" t="s">
        <v>201</v>
      </c>
      <c r="J80" s="778" t="s">
        <v>456</v>
      </c>
      <c r="K80" s="778" t="s">
        <v>457</v>
      </c>
      <c r="L80" s="778" t="s">
        <v>458</v>
      </c>
      <c r="M80" s="778" t="s">
        <v>459</v>
      </c>
      <c r="N80" s="778" t="s">
        <v>460</v>
      </c>
    </row>
    <row r="81" spans="1:14" ht="45" x14ac:dyDescent="0.25">
      <c r="A81" s="335" t="s">
        <v>2114</v>
      </c>
      <c r="B81" s="823"/>
      <c r="C81" s="942"/>
      <c r="D81" s="941"/>
      <c r="E81" s="941"/>
      <c r="F81" s="941"/>
      <c r="G81" s="941"/>
      <c r="H81" s="941"/>
      <c r="I81" s="941"/>
      <c r="J81" s="941"/>
      <c r="K81" s="941"/>
      <c r="L81" s="941"/>
      <c r="M81" s="941"/>
      <c r="N81" s="941"/>
    </row>
    <row r="82" spans="1:14" x14ac:dyDescent="0.25">
      <c r="A82" s="337"/>
      <c r="B82" s="338" t="s">
        <v>1458</v>
      </c>
      <c r="C82" s="927">
        <v>34147809.226769999</v>
      </c>
      <c r="D82" s="926">
        <v>23698101.91547</v>
      </c>
      <c r="E82" s="926">
        <v>0.13796252425282715</v>
      </c>
      <c r="F82" s="926">
        <v>35640420.758680001</v>
      </c>
      <c r="G82" s="939">
        <v>5.5222686157964504E-4</v>
      </c>
      <c r="H82" s="926">
        <v>72</v>
      </c>
      <c r="I82" s="939">
        <v>0.45</v>
      </c>
      <c r="J82" s="926">
        <v>2.5</v>
      </c>
      <c r="K82" s="926">
        <v>9104238.7318600006</v>
      </c>
      <c r="L82" s="939">
        <v>0.25544700477877275</v>
      </c>
      <c r="M82" s="926">
        <v>8856.7178599999988</v>
      </c>
      <c r="N82" s="926">
        <v>-5180.7276900000006</v>
      </c>
    </row>
    <row r="83" spans="1:14" x14ac:dyDescent="0.25">
      <c r="A83" s="339"/>
      <c r="B83" s="340" t="s">
        <v>1459</v>
      </c>
      <c r="C83" s="927">
        <v>28305335.401110001</v>
      </c>
      <c r="D83" s="926">
        <v>14671491.177409999</v>
      </c>
      <c r="E83" s="926">
        <v>0.15646506792360301</v>
      </c>
      <c r="F83" s="926">
        <v>31053341.656909999</v>
      </c>
      <c r="G83" s="939">
        <v>4.5654032778353801E-4</v>
      </c>
      <c r="H83" s="926">
        <v>33</v>
      </c>
      <c r="I83" s="939">
        <v>0.45</v>
      </c>
      <c r="J83" s="926">
        <v>2.5</v>
      </c>
      <c r="K83" s="926">
        <v>7501749.5168599999</v>
      </c>
      <c r="L83" s="939">
        <v>0.24157623999833552</v>
      </c>
      <c r="M83" s="926">
        <v>6379.695569999999</v>
      </c>
      <c r="N83" s="926">
        <v>-1848.5481600000001</v>
      </c>
    </row>
    <row r="84" spans="1:14" x14ac:dyDescent="0.25">
      <c r="A84" s="339"/>
      <c r="B84" s="340" t="s">
        <v>1460</v>
      </c>
      <c r="C84" s="927">
        <v>5842473.8256599996</v>
      </c>
      <c r="D84" s="926">
        <v>9026610.7380599994</v>
      </c>
      <c r="E84" s="926">
        <v>0.107889231618102</v>
      </c>
      <c r="F84" s="926">
        <v>4587079.1017699996</v>
      </c>
      <c r="G84" s="939">
        <v>1.1999999999999999E-3</v>
      </c>
      <c r="H84" s="926">
        <v>39</v>
      </c>
      <c r="I84" s="939">
        <v>0.45</v>
      </c>
      <c r="J84" s="926">
        <v>2.5</v>
      </c>
      <c r="K84" s="926">
        <v>1602489.2150000001</v>
      </c>
      <c r="L84" s="939">
        <v>0.34934850248857785</v>
      </c>
      <c r="M84" s="926">
        <v>2477.0222899999999</v>
      </c>
      <c r="N84" s="926">
        <v>-3332.1795300000003</v>
      </c>
    </row>
    <row r="85" spans="1:14" x14ac:dyDescent="0.25">
      <c r="A85" s="339"/>
      <c r="B85" s="338" t="s">
        <v>1461</v>
      </c>
      <c r="C85" s="927">
        <v>5664957.8073800001</v>
      </c>
      <c r="D85" s="926">
        <v>11229813.11094</v>
      </c>
      <c r="E85" s="926">
        <v>0.24679007502450001</v>
      </c>
      <c r="F85" s="926">
        <v>8671405.6733500008</v>
      </c>
      <c r="G85" s="939">
        <v>1.8156064884503099E-3</v>
      </c>
      <c r="H85" s="926">
        <v>82</v>
      </c>
      <c r="I85" s="939">
        <v>0.44870320732864999</v>
      </c>
      <c r="J85" s="926">
        <v>2.5</v>
      </c>
      <c r="K85" s="926">
        <v>3800135.5002400004</v>
      </c>
      <c r="L85" s="939">
        <v>0.4382375411081309</v>
      </c>
      <c r="M85" s="926">
        <v>7059.9988899999998</v>
      </c>
      <c r="N85" s="926">
        <v>-7265.9189399999996</v>
      </c>
    </row>
    <row r="86" spans="1:14" x14ac:dyDescent="0.25">
      <c r="A86" s="339"/>
      <c r="B86" s="338" t="s">
        <v>1462</v>
      </c>
      <c r="C86" s="927">
        <v>5008502.5847700005</v>
      </c>
      <c r="D86" s="926">
        <v>6514966.3721599998</v>
      </c>
      <c r="E86" s="926">
        <v>4.6921329410737997E-2</v>
      </c>
      <c r="F86" s="926">
        <v>5811163.8491499992</v>
      </c>
      <c r="G86" s="939">
        <v>3.6471061604082399E-3</v>
      </c>
      <c r="H86" s="926">
        <v>88</v>
      </c>
      <c r="I86" s="939">
        <v>0.44883304092415299</v>
      </c>
      <c r="J86" s="926">
        <v>2.5</v>
      </c>
      <c r="K86" s="926">
        <v>3670433.64145</v>
      </c>
      <c r="L86" s="939">
        <v>0.63161764781195684</v>
      </c>
      <c r="M86" s="926">
        <v>9509.7369299999991</v>
      </c>
      <c r="N86" s="926">
        <v>-6240.4474099999998</v>
      </c>
    </row>
    <row r="87" spans="1:14" x14ac:dyDescent="0.25">
      <c r="A87" s="339"/>
      <c r="B87" s="338" t="s">
        <v>1463</v>
      </c>
      <c r="C87" s="927">
        <v>5335590.1305299997</v>
      </c>
      <c r="D87" s="926">
        <v>8810920.5683399998</v>
      </c>
      <c r="E87" s="926">
        <v>0.12856154629730299</v>
      </c>
      <c r="F87" s="926">
        <v>6138826.73379</v>
      </c>
      <c r="G87" s="939">
        <v>6.4763987861118496E-3</v>
      </c>
      <c r="H87" s="926">
        <v>119</v>
      </c>
      <c r="I87" s="939">
        <v>0.44522190885368201</v>
      </c>
      <c r="J87" s="926">
        <v>2.5</v>
      </c>
      <c r="K87" s="926">
        <v>4998781.31953</v>
      </c>
      <c r="L87" s="939">
        <v>0.81428936445056554</v>
      </c>
      <c r="M87" s="926">
        <v>17725.298159999998</v>
      </c>
      <c r="N87" s="926">
        <v>-18899.19614</v>
      </c>
    </row>
    <row r="88" spans="1:14" x14ac:dyDescent="0.25">
      <c r="A88" s="339"/>
      <c r="B88" s="338" t="s">
        <v>1464</v>
      </c>
      <c r="C88" s="927">
        <v>13674886.13491</v>
      </c>
      <c r="D88" s="926">
        <v>15493514.046390001</v>
      </c>
      <c r="E88" s="926">
        <v>0.10279878230414113</v>
      </c>
      <c r="F88" s="926">
        <v>13812514.96383</v>
      </c>
      <c r="G88" s="939">
        <v>1.398937254801501E-2</v>
      </c>
      <c r="H88" s="926">
        <v>227</v>
      </c>
      <c r="I88" s="939">
        <v>0.44234652403459301</v>
      </c>
      <c r="J88" s="926">
        <v>2.5</v>
      </c>
      <c r="K88" s="926">
        <v>14714694.211639998</v>
      </c>
      <c r="L88" s="939">
        <v>1.0653160738773844</v>
      </c>
      <c r="M88" s="926">
        <v>85218.784899999999</v>
      </c>
      <c r="N88" s="926">
        <v>-90353.071879999989</v>
      </c>
    </row>
    <row r="89" spans="1:14" x14ac:dyDescent="0.25">
      <c r="A89" s="339"/>
      <c r="B89" s="340" t="s">
        <v>1465</v>
      </c>
      <c r="C89" s="927">
        <v>9466976.1548199989</v>
      </c>
      <c r="D89" s="926">
        <v>13209523.14347</v>
      </c>
      <c r="E89" s="926">
        <v>8.7654609539586897E-2</v>
      </c>
      <c r="F89" s="926">
        <v>9501972.3532299995</v>
      </c>
      <c r="G89" s="939">
        <v>1.18751048501599E-2</v>
      </c>
      <c r="H89" s="926">
        <v>153</v>
      </c>
      <c r="I89" s="939">
        <v>0.44686180352520599</v>
      </c>
      <c r="J89" s="926">
        <v>2.5</v>
      </c>
      <c r="K89" s="926">
        <v>9770925.1594300009</v>
      </c>
      <c r="L89" s="939">
        <v>1.028304945142108</v>
      </c>
      <c r="M89" s="926">
        <v>50458.045989999999</v>
      </c>
      <c r="N89" s="926">
        <v>-56255.885120000006</v>
      </c>
    </row>
    <row r="90" spans="1:14" x14ac:dyDescent="0.25">
      <c r="A90" s="339"/>
      <c r="B90" s="340" t="s">
        <v>1466</v>
      </c>
      <c r="C90" s="927">
        <v>4207909.9800899997</v>
      </c>
      <c r="D90" s="926">
        <v>2283990.9029200003</v>
      </c>
      <c r="E90" s="926">
        <v>0.19038551496858999</v>
      </c>
      <c r="F90" s="926">
        <v>4310542.6106000002</v>
      </c>
      <c r="G90" s="939">
        <v>1.8649972158594E-2</v>
      </c>
      <c r="H90" s="926">
        <v>74</v>
      </c>
      <c r="I90" s="939">
        <v>0.432393238621892</v>
      </c>
      <c r="J90" s="926">
        <v>2.5</v>
      </c>
      <c r="K90" s="926">
        <v>4943769.0522100003</v>
      </c>
      <c r="L90" s="939">
        <v>1.1469017937678754</v>
      </c>
      <c r="M90" s="926">
        <v>34760.73891</v>
      </c>
      <c r="N90" s="926">
        <v>-34097.186759999997</v>
      </c>
    </row>
    <row r="91" spans="1:14" x14ac:dyDescent="0.25">
      <c r="A91" s="339"/>
      <c r="B91" s="338" t="s">
        <v>1467</v>
      </c>
      <c r="C91" s="927">
        <v>8470944.3269800004</v>
      </c>
      <c r="D91" s="926">
        <v>7152313.9270100007</v>
      </c>
      <c r="E91" s="926">
        <v>6.1305787591709404E-2</v>
      </c>
      <c r="F91" s="926">
        <v>5663717.2744300002</v>
      </c>
      <c r="G91" s="939">
        <v>3.3452137997906903E-2</v>
      </c>
      <c r="H91" s="926">
        <v>233</v>
      </c>
      <c r="I91" s="939">
        <v>0.3701632136654443</v>
      </c>
      <c r="J91" s="926">
        <v>2.4999999999999996</v>
      </c>
      <c r="K91" s="926">
        <v>6579373.8865299998</v>
      </c>
      <c r="L91" s="939">
        <v>1.1616706074354941</v>
      </c>
      <c r="M91" s="926">
        <v>73333.957240000003</v>
      </c>
      <c r="N91" s="926">
        <v>-76554.118400000007</v>
      </c>
    </row>
    <row r="92" spans="1:14" x14ac:dyDescent="0.25">
      <c r="A92" s="339"/>
      <c r="B92" s="340" t="s">
        <v>1468</v>
      </c>
      <c r="C92" s="927">
        <v>6272229.8569600005</v>
      </c>
      <c r="D92" s="926">
        <v>6918885.2045100005</v>
      </c>
      <c r="E92" s="926">
        <v>5.7316800750502599E-2</v>
      </c>
      <c r="F92" s="926">
        <v>5137641.3601599997</v>
      </c>
      <c r="G92" s="939">
        <v>3.00604241960916E-2</v>
      </c>
      <c r="H92" s="926">
        <v>192</v>
      </c>
      <c r="I92" s="939">
        <v>0.36352933871007598</v>
      </c>
      <c r="J92" s="926">
        <v>2.5</v>
      </c>
      <c r="K92" s="926">
        <v>5686434.6115299994</v>
      </c>
      <c r="L92" s="939">
        <v>1.106818131686971</v>
      </c>
      <c r="M92" s="926">
        <v>58069.464040000006</v>
      </c>
      <c r="N92" s="926">
        <v>-65301.493009999998</v>
      </c>
    </row>
    <row r="93" spans="1:14" x14ac:dyDescent="0.25">
      <c r="A93" s="339"/>
      <c r="B93" s="340" t="s">
        <v>1469</v>
      </c>
      <c r="C93" s="927">
        <v>2198714.4700199999</v>
      </c>
      <c r="D93" s="926">
        <v>233428.7225</v>
      </c>
      <c r="E93" s="926">
        <v>0.17954034647985501</v>
      </c>
      <c r="F93" s="926">
        <v>526075.91426999995</v>
      </c>
      <c r="G93" s="939">
        <v>6.6575511711398194E-2</v>
      </c>
      <c r="H93" s="926">
        <v>41</v>
      </c>
      <c r="I93" s="939">
        <v>0.43494943448325901</v>
      </c>
      <c r="J93" s="926">
        <v>2.5</v>
      </c>
      <c r="K93" s="926">
        <v>892939.27500000002</v>
      </c>
      <c r="L93" s="939">
        <v>1.6973582153805151</v>
      </c>
      <c r="M93" s="926">
        <v>15264.493199999999</v>
      </c>
      <c r="N93" s="926">
        <v>-11252.625390000001</v>
      </c>
    </row>
    <row r="94" spans="1:14" x14ac:dyDescent="0.25">
      <c r="A94" s="339"/>
      <c r="B94" s="338" t="s">
        <v>1470</v>
      </c>
      <c r="C94" s="927">
        <v>1230695.9733599999</v>
      </c>
      <c r="D94" s="926">
        <v>1266424.4838899998</v>
      </c>
      <c r="E94" s="926">
        <v>2.8728369643681154E-2</v>
      </c>
      <c r="F94" s="926">
        <v>570868.48055999994</v>
      </c>
      <c r="G94" s="939">
        <v>0.17682078794240552</v>
      </c>
      <c r="H94" s="926">
        <v>333</v>
      </c>
      <c r="I94" s="939">
        <v>0.32410175418601289</v>
      </c>
      <c r="J94" s="926">
        <v>2.5000000000000004</v>
      </c>
      <c r="K94" s="926">
        <v>943352.92423</v>
      </c>
      <c r="L94" s="939">
        <v>1.6524873177524309</v>
      </c>
      <c r="M94" s="926">
        <v>34167.544600000001</v>
      </c>
      <c r="N94" s="926">
        <v>-66363.251539999997</v>
      </c>
    </row>
    <row r="95" spans="1:14" x14ac:dyDescent="0.25">
      <c r="A95" s="339"/>
      <c r="B95" s="340" t="s">
        <v>1471</v>
      </c>
      <c r="C95" s="927">
        <v>1184769.67401</v>
      </c>
      <c r="D95" s="926">
        <v>1255488.2932799999</v>
      </c>
      <c r="E95" s="926">
        <v>2.8671022074972199E-2</v>
      </c>
      <c r="F95" s="926">
        <v>526039.75303999998</v>
      </c>
      <c r="G95" s="939">
        <v>0.147029478790068</v>
      </c>
      <c r="H95" s="926">
        <v>202</v>
      </c>
      <c r="I95" s="939">
        <v>0.31337279667999701</v>
      </c>
      <c r="J95" s="926">
        <v>2.5</v>
      </c>
      <c r="K95" s="926">
        <v>843558.69442999992</v>
      </c>
      <c r="L95" s="939">
        <v>1.6036025596070413</v>
      </c>
      <c r="M95" s="926">
        <v>23548.41589</v>
      </c>
      <c r="N95" s="926">
        <v>-56992.692539999996</v>
      </c>
    </row>
    <row r="96" spans="1:14" x14ac:dyDescent="0.25">
      <c r="A96" s="339"/>
      <c r="B96" s="340" t="s">
        <v>1472</v>
      </c>
      <c r="C96" s="927">
        <v>331.27951999999999</v>
      </c>
      <c r="D96" s="926">
        <v>0</v>
      </c>
      <c r="E96" s="926">
        <v>0</v>
      </c>
      <c r="F96" s="926">
        <v>331.27951999999999</v>
      </c>
      <c r="G96" s="939">
        <v>0.21263000000000001</v>
      </c>
      <c r="H96" s="926">
        <v>1</v>
      </c>
      <c r="I96" s="939">
        <v>0.45</v>
      </c>
      <c r="J96" s="926">
        <v>2.5</v>
      </c>
      <c r="K96" s="926">
        <v>846.38632999999993</v>
      </c>
      <c r="L96" s="939">
        <v>2.5549008583446389</v>
      </c>
      <c r="M96" s="926">
        <v>31.698</v>
      </c>
      <c r="N96" s="926">
        <v>-2.4081900000000003</v>
      </c>
    </row>
    <row r="97" spans="1:14" x14ac:dyDescent="0.25">
      <c r="A97" s="339"/>
      <c r="B97" s="340" t="s">
        <v>1473</v>
      </c>
      <c r="C97" s="927">
        <v>45595.019829999997</v>
      </c>
      <c r="D97" s="926">
        <v>10936.19061</v>
      </c>
      <c r="E97" s="926">
        <v>3.5311941906616101E-2</v>
      </c>
      <c r="F97" s="926">
        <v>44497.447999999997</v>
      </c>
      <c r="G97" s="939">
        <v>0.52874097111003104</v>
      </c>
      <c r="H97" s="926">
        <v>130</v>
      </c>
      <c r="I97" s="939">
        <v>0.45</v>
      </c>
      <c r="J97" s="926">
        <v>2.5</v>
      </c>
      <c r="K97" s="926">
        <v>98947.843469999993</v>
      </c>
      <c r="L97" s="939">
        <v>2.2236745682583865</v>
      </c>
      <c r="M97" s="926">
        <v>10587.430710000001</v>
      </c>
      <c r="N97" s="926">
        <v>-9368.1508099999992</v>
      </c>
    </row>
    <row r="98" spans="1:14" x14ac:dyDescent="0.25">
      <c r="A98" s="341"/>
      <c r="B98" s="338" t="s">
        <v>1474</v>
      </c>
      <c r="C98" s="927">
        <v>1982627.3621099999</v>
      </c>
      <c r="D98" s="926">
        <v>325021.00870000001</v>
      </c>
      <c r="E98" s="926">
        <v>0.20257861771874999</v>
      </c>
      <c r="F98" s="926">
        <v>1485589.8923200001</v>
      </c>
      <c r="G98" s="939">
        <v>1</v>
      </c>
      <c r="H98" s="926">
        <v>73</v>
      </c>
      <c r="I98" s="939">
        <v>0.44554923360061799</v>
      </c>
      <c r="J98" s="926">
        <v>2.5</v>
      </c>
      <c r="K98" s="926">
        <v>0</v>
      </c>
      <c r="L98" s="939">
        <v>0</v>
      </c>
      <c r="M98" s="926">
        <v>661903.43796999985</v>
      </c>
      <c r="N98" s="926">
        <v>-738551.09039000003</v>
      </c>
    </row>
    <row r="99" spans="1:14" x14ac:dyDescent="0.25">
      <c r="A99" s="1413" t="s">
        <v>1475</v>
      </c>
      <c r="B99" s="1414"/>
      <c r="C99" s="926">
        <v>75516013.546810001</v>
      </c>
      <c r="D99" s="926">
        <v>74491075.432899997</v>
      </c>
      <c r="E99" s="926" t="s">
        <v>2103</v>
      </c>
      <c r="F99" s="926">
        <v>77794507.626110017</v>
      </c>
      <c r="G99" s="926" t="s">
        <v>2103</v>
      </c>
      <c r="H99" s="926">
        <v>1227</v>
      </c>
      <c r="I99" s="926" t="s">
        <v>2103</v>
      </c>
      <c r="J99" s="926" t="s">
        <v>2103</v>
      </c>
      <c r="K99" s="926">
        <v>43811010.21548</v>
      </c>
      <c r="L99" s="939">
        <v>0.56316328173244712</v>
      </c>
      <c r="M99" s="926">
        <v>897775.47654999979</v>
      </c>
      <c r="N99" s="926">
        <v>-1009407.82239</v>
      </c>
    </row>
    <row r="100" spans="1:14" x14ac:dyDescent="0.25">
      <c r="A100" s="1411" t="s">
        <v>1476</v>
      </c>
      <c r="B100" s="1412"/>
      <c r="C100" s="926">
        <v>235264074.48515996</v>
      </c>
      <c r="D100" s="926">
        <v>124996304.89320999</v>
      </c>
      <c r="E100" s="926" t="s">
        <v>2103</v>
      </c>
      <c r="F100" s="926">
        <v>261365905.51846001</v>
      </c>
      <c r="G100" s="940"/>
      <c r="H100" s="926">
        <v>479219</v>
      </c>
      <c r="I100" s="940"/>
      <c r="J100" s="926" t="s">
        <v>2103</v>
      </c>
      <c r="K100" s="926">
        <v>106075654.49644001</v>
      </c>
      <c r="L100" s="939">
        <v>0.40585115448023878</v>
      </c>
      <c r="M100" s="926">
        <v>4353834.5523899999</v>
      </c>
      <c r="N100" s="926">
        <v>-4756650.8158599995</v>
      </c>
    </row>
    <row r="101" spans="1:14" x14ac:dyDescent="0.25">
      <c r="A101" s="775"/>
      <c r="B101" s="775"/>
      <c r="C101" s="775"/>
      <c r="D101" s="775"/>
      <c r="E101" s="775"/>
      <c r="F101" s="775"/>
      <c r="G101" s="775"/>
      <c r="H101" s="775"/>
      <c r="I101" s="775"/>
      <c r="J101" s="775"/>
      <c r="K101" s="775"/>
      <c r="L101" s="775"/>
      <c r="M101" s="775"/>
      <c r="N101" s="775"/>
    </row>
    <row r="102" spans="1:14" x14ac:dyDescent="0.25">
      <c r="A102" s="775"/>
      <c r="B102" s="775"/>
      <c r="C102" s="775"/>
      <c r="D102" s="775"/>
      <c r="E102" s="775"/>
      <c r="F102" s="775"/>
      <c r="G102" s="775"/>
      <c r="H102" s="775"/>
      <c r="I102" s="775"/>
      <c r="J102" s="775"/>
      <c r="K102" s="775"/>
      <c r="L102" s="775"/>
      <c r="M102" s="775"/>
      <c r="N102" s="775"/>
    </row>
    <row r="103" spans="1:14" x14ac:dyDescent="0.25">
      <c r="A103" s="775"/>
      <c r="B103" s="775"/>
      <c r="C103" s="775"/>
      <c r="D103" s="775"/>
      <c r="E103" s="775"/>
      <c r="F103" s="775"/>
      <c r="G103" s="775"/>
      <c r="H103" s="775"/>
      <c r="I103" s="775"/>
      <c r="J103" s="775"/>
      <c r="K103" s="775"/>
      <c r="L103" s="775"/>
      <c r="M103" s="775"/>
      <c r="N103" s="775"/>
    </row>
    <row r="104" spans="1:14" ht="120" x14ac:dyDescent="0.25">
      <c r="A104" s="1415" t="s">
        <v>1477</v>
      </c>
      <c r="B104" s="342" t="s">
        <v>1446</v>
      </c>
      <c r="C104" s="787" t="s">
        <v>841</v>
      </c>
      <c r="D104" s="787" t="s">
        <v>1447</v>
      </c>
      <c r="E104" s="786" t="s">
        <v>1448</v>
      </c>
      <c r="F104" s="786" t="s">
        <v>939</v>
      </c>
      <c r="G104" s="786" t="s">
        <v>1449</v>
      </c>
      <c r="H104" s="786" t="s">
        <v>1450</v>
      </c>
      <c r="I104" s="786" t="s">
        <v>1451</v>
      </c>
      <c r="J104" s="786" t="s">
        <v>1452</v>
      </c>
      <c r="K104" s="787" t="s">
        <v>1453</v>
      </c>
      <c r="L104" s="787" t="s">
        <v>1454</v>
      </c>
      <c r="M104" s="787" t="s">
        <v>1455</v>
      </c>
      <c r="N104" s="787" t="s">
        <v>1456</v>
      </c>
    </row>
    <row r="105" spans="1:14" x14ac:dyDescent="0.25">
      <c r="A105" s="1416"/>
      <c r="B105" s="343" t="s">
        <v>6</v>
      </c>
      <c r="C105" s="778" t="s">
        <v>7</v>
      </c>
      <c r="D105" s="778" t="s">
        <v>8</v>
      </c>
      <c r="E105" s="778" t="s">
        <v>43</v>
      </c>
      <c r="F105" s="778" t="s">
        <v>44</v>
      </c>
      <c r="G105" s="778" t="s">
        <v>166</v>
      </c>
      <c r="H105" s="778" t="s">
        <v>167</v>
      </c>
      <c r="I105" s="778" t="s">
        <v>201</v>
      </c>
      <c r="J105" s="778" t="s">
        <v>456</v>
      </c>
      <c r="K105" s="778" t="s">
        <v>457</v>
      </c>
      <c r="L105" s="778" t="s">
        <v>458</v>
      </c>
      <c r="M105" s="778" t="s">
        <v>459</v>
      </c>
      <c r="N105" s="778" t="s">
        <v>460</v>
      </c>
    </row>
    <row r="106" spans="1:14" ht="60" x14ac:dyDescent="0.25">
      <c r="A106" s="335" t="s">
        <v>2113</v>
      </c>
      <c r="B106" s="823"/>
      <c r="C106" s="942"/>
      <c r="D106" s="941"/>
      <c r="E106" s="941"/>
      <c r="F106" s="941"/>
      <c r="G106" s="941"/>
      <c r="H106" s="941"/>
      <c r="I106" s="941"/>
      <c r="J106" s="941"/>
      <c r="K106" s="941"/>
      <c r="L106" s="941"/>
      <c r="M106" s="941"/>
      <c r="N106" s="941"/>
    </row>
    <row r="107" spans="1:14" x14ac:dyDescent="0.25">
      <c r="A107" s="337"/>
      <c r="B107" s="338" t="s">
        <v>1458</v>
      </c>
      <c r="C107" s="927">
        <v>0</v>
      </c>
      <c r="D107" s="926">
        <v>0</v>
      </c>
      <c r="E107" s="926">
        <v>0</v>
      </c>
      <c r="F107" s="926">
        <v>0</v>
      </c>
      <c r="G107" s="939">
        <v>0</v>
      </c>
      <c r="H107" s="926">
        <v>0</v>
      </c>
      <c r="I107" s="939">
        <v>0</v>
      </c>
      <c r="J107" s="926" t="s">
        <v>2103</v>
      </c>
      <c r="K107" s="926">
        <v>0</v>
      </c>
      <c r="L107" s="939">
        <v>0</v>
      </c>
      <c r="M107" s="926">
        <v>0</v>
      </c>
      <c r="N107" s="926">
        <v>0</v>
      </c>
    </row>
    <row r="108" spans="1:14" x14ac:dyDescent="0.25">
      <c r="A108" s="339"/>
      <c r="B108" s="340" t="s">
        <v>1459</v>
      </c>
      <c r="C108" s="927">
        <v>0</v>
      </c>
      <c r="D108" s="926">
        <v>0</v>
      </c>
      <c r="E108" s="926">
        <v>0</v>
      </c>
      <c r="F108" s="926">
        <v>0</v>
      </c>
      <c r="G108" s="939">
        <v>0</v>
      </c>
      <c r="H108" s="926">
        <v>0</v>
      </c>
      <c r="I108" s="939">
        <v>0</v>
      </c>
      <c r="J108" s="926" t="s">
        <v>2103</v>
      </c>
      <c r="K108" s="926">
        <v>0</v>
      </c>
      <c r="L108" s="939">
        <v>0</v>
      </c>
      <c r="M108" s="926">
        <v>0</v>
      </c>
      <c r="N108" s="926">
        <v>0</v>
      </c>
    </row>
    <row r="109" spans="1:14" x14ac:dyDescent="0.25">
      <c r="A109" s="339"/>
      <c r="B109" s="340" t="s">
        <v>1460</v>
      </c>
      <c r="C109" s="927">
        <v>0</v>
      </c>
      <c r="D109" s="926">
        <v>0</v>
      </c>
      <c r="E109" s="926">
        <v>0</v>
      </c>
      <c r="F109" s="926">
        <v>0</v>
      </c>
      <c r="G109" s="939">
        <v>0</v>
      </c>
      <c r="H109" s="926">
        <v>0</v>
      </c>
      <c r="I109" s="939">
        <v>0</v>
      </c>
      <c r="J109" s="926" t="s">
        <v>2103</v>
      </c>
      <c r="K109" s="926">
        <v>0</v>
      </c>
      <c r="L109" s="939">
        <v>0</v>
      </c>
      <c r="M109" s="926">
        <v>0</v>
      </c>
      <c r="N109" s="926">
        <v>0</v>
      </c>
    </row>
    <row r="110" spans="1:14" x14ac:dyDescent="0.25">
      <c r="A110" s="339"/>
      <c r="B110" s="338" t="s">
        <v>1461</v>
      </c>
      <c r="C110" s="927">
        <v>44799034.434320003</v>
      </c>
      <c r="D110" s="926">
        <v>6955800.3296000008</v>
      </c>
      <c r="E110" s="926">
        <v>0.82736521529478901</v>
      </c>
      <c r="F110" s="926">
        <v>50554021.672169998</v>
      </c>
      <c r="G110" s="939">
        <v>1.8779000000000001E-3</v>
      </c>
      <c r="H110" s="926">
        <v>27125</v>
      </c>
      <c r="I110" s="939">
        <v>0.25949426629066003</v>
      </c>
      <c r="J110" s="926" t="s">
        <v>2103</v>
      </c>
      <c r="K110" s="926">
        <v>5324317.8058000002</v>
      </c>
      <c r="L110" s="939">
        <v>0.10531937182617933</v>
      </c>
      <c r="M110" s="926">
        <v>24635.669379999999</v>
      </c>
      <c r="N110" s="926">
        <v>-91067.410640000002</v>
      </c>
    </row>
    <row r="111" spans="1:14" x14ac:dyDescent="0.25">
      <c r="A111" s="339"/>
      <c r="B111" s="338" t="s">
        <v>1462</v>
      </c>
      <c r="C111" s="927">
        <v>30121193.63549</v>
      </c>
      <c r="D111" s="926">
        <v>3747000.9338600002</v>
      </c>
      <c r="E111" s="926">
        <v>0.70701724991658299</v>
      </c>
      <c r="F111" s="926">
        <v>32770387.931690004</v>
      </c>
      <c r="G111" s="939">
        <v>3.0027999999999999E-3</v>
      </c>
      <c r="H111" s="926">
        <v>16315</v>
      </c>
      <c r="I111" s="939">
        <v>0.27603174446425799</v>
      </c>
      <c r="J111" s="926" t="s">
        <v>2103</v>
      </c>
      <c r="K111" s="926">
        <v>5188709.4643700002</v>
      </c>
      <c r="L111" s="939">
        <v>0.15833530793672276</v>
      </c>
      <c r="M111" s="926">
        <v>27162.36909</v>
      </c>
      <c r="N111" s="926">
        <v>-74110.824929999988</v>
      </c>
    </row>
    <row r="112" spans="1:14" x14ac:dyDescent="0.25">
      <c r="A112" s="339"/>
      <c r="B112" s="338" t="s">
        <v>1463</v>
      </c>
      <c r="C112" s="927">
        <v>12518139.079020001</v>
      </c>
      <c r="D112" s="926">
        <v>1227179.3501500001</v>
      </c>
      <c r="E112" s="926">
        <v>0.59531697185546195</v>
      </c>
      <c r="F112" s="926">
        <v>13248699.77383</v>
      </c>
      <c r="G112" s="939">
        <v>7.4625999999999998E-3</v>
      </c>
      <c r="H112" s="926">
        <v>6664</v>
      </c>
      <c r="I112" s="939">
        <v>0.27498578556349701</v>
      </c>
      <c r="J112" s="926" t="s">
        <v>2103</v>
      </c>
      <c r="K112" s="926">
        <v>3973812.7146899994</v>
      </c>
      <c r="L112" s="939">
        <v>0.29993982673978503</v>
      </c>
      <c r="M112" s="926">
        <v>27187.74051</v>
      </c>
      <c r="N112" s="926">
        <v>-41163.732600000003</v>
      </c>
    </row>
    <row r="113" spans="1:14" x14ac:dyDescent="0.25">
      <c r="A113" s="339"/>
      <c r="B113" s="338" t="s">
        <v>1464</v>
      </c>
      <c r="C113" s="927">
        <v>9477302.6083400007</v>
      </c>
      <c r="D113" s="926">
        <v>300352.95062000002</v>
      </c>
      <c r="E113" s="926">
        <v>0.45401209503694206</v>
      </c>
      <c r="F113" s="926">
        <v>9613666.4806900006</v>
      </c>
      <c r="G113" s="939">
        <v>1.3559953739012677E-2</v>
      </c>
      <c r="H113" s="926">
        <v>5082</v>
      </c>
      <c r="I113" s="939">
        <v>0.25125457093361236</v>
      </c>
      <c r="J113" s="926" t="s">
        <v>2103</v>
      </c>
      <c r="K113" s="926">
        <v>3867892.9003300001</v>
      </c>
      <c r="L113" s="939">
        <v>0.40233275286791415</v>
      </c>
      <c r="M113" s="926">
        <v>32482.835299999999</v>
      </c>
      <c r="N113" s="926">
        <v>-152534.89537000001</v>
      </c>
    </row>
    <row r="114" spans="1:14" x14ac:dyDescent="0.25">
      <c r="A114" s="339"/>
      <c r="B114" s="340" t="s">
        <v>1465</v>
      </c>
      <c r="C114" s="927">
        <v>7096668.51425</v>
      </c>
      <c r="D114" s="926">
        <v>275914.99326000002</v>
      </c>
      <c r="E114" s="926">
        <v>0.45729365620314999</v>
      </c>
      <c r="F114" s="926">
        <v>7222842.6903299997</v>
      </c>
      <c r="G114" s="939">
        <v>1.17333E-2</v>
      </c>
      <c r="H114" s="926">
        <v>3825</v>
      </c>
      <c r="I114" s="939">
        <v>0.256361664600045</v>
      </c>
      <c r="J114" s="926" t="s">
        <v>2103</v>
      </c>
      <c r="K114" s="926">
        <v>2733494.3967199996</v>
      </c>
      <c r="L114" s="939">
        <v>0.3784513264257609</v>
      </c>
      <c r="M114" s="926">
        <v>21726.11261</v>
      </c>
      <c r="N114" s="926">
        <v>-84890.98113</v>
      </c>
    </row>
    <row r="115" spans="1:14" x14ac:dyDescent="0.25">
      <c r="A115" s="339"/>
      <c r="B115" s="340" t="s">
        <v>1466</v>
      </c>
      <c r="C115" s="927">
        <v>2380634.0940900003</v>
      </c>
      <c r="D115" s="926">
        <v>24437.95736</v>
      </c>
      <c r="E115" s="926">
        <v>0.41696186560416099</v>
      </c>
      <c r="F115" s="926">
        <v>2390823.79036</v>
      </c>
      <c r="G115" s="939">
        <v>1.9078399999999999E-2</v>
      </c>
      <c r="H115" s="926">
        <v>1257</v>
      </c>
      <c r="I115" s="939">
        <v>0.23582569060116901</v>
      </c>
      <c r="J115" s="926" t="s">
        <v>2103</v>
      </c>
      <c r="K115" s="926">
        <v>1134398.5036099998</v>
      </c>
      <c r="L115" s="939">
        <v>0.47448018050681473</v>
      </c>
      <c r="M115" s="926">
        <v>10756.722689999999</v>
      </c>
      <c r="N115" s="926">
        <v>-67643.914240000013</v>
      </c>
    </row>
    <row r="116" spans="1:14" x14ac:dyDescent="0.25">
      <c r="A116" s="339"/>
      <c r="B116" s="338" t="s">
        <v>1467</v>
      </c>
      <c r="C116" s="927">
        <v>1323261.65115</v>
      </c>
      <c r="D116" s="926">
        <v>22296.314220000004</v>
      </c>
      <c r="E116" s="926">
        <v>0.41706673059064669</v>
      </c>
      <c r="F116" s="926">
        <v>1332560.7020099999</v>
      </c>
      <c r="G116" s="939">
        <v>4.9020106086359289E-2</v>
      </c>
      <c r="H116" s="926">
        <v>778</v>
      </c>
      <c r="I116" s="939">
        <v>0.22698855544628849</v>
      </c>
      <c r="J116" s="926" t="s">
        <v>2103</v>
      </c>
      <c r="K116" s="926">
        <v>1027365.1591800001</v>
      </c>
      <c r="L116" s="939">
        <v>0.77097062642651037</v>
      </c>
      <c r="M116" s="926">
        <v>14850.52859</v>
      </c>
      <c r="N116" s="926">
        <v>-71946.143569999986</v>
      </c>
    </row>
    <row r="117" spans="1:14" x14ac:dyDescent="0.25">
      <c r="A117" s="339"/>
      <c r="B117" s="340" t="s">
        <v>1468</v>
      </c>
      <c r="C117" s="927">
        <v>909179.38233000005</v>
      </c>
      <c r="D117" s="926">
        <v>20396.67626</v>
      </c>
      <c r="E117" s="926">
        <v>0.42037592969487803</v>
      </c>
      <c r="F117" s="926">
        <v>917753.65406000009</v>
      </c>
      <c r="G117" s="939">
        <v>3.85116E-2</v>
      </c>
      <c r="H117" s="926">
        <v>530</v>
      </c>
      <c r="I117" s="939">
        <v>0.22624213262684401</v>
      </c>
      <c r="J117" s="926" t="s">
        <v>2103</v>
      </c>
      <c r="K117" s="926">
        <v>630561.80888999999</v>
      </c>
      <c r="L117" s="939">
        <v>0.68707087800794053</v>
      </c>
      <c r="M117" s="926">
        <v>7996.3389100000004</v>
      </c>
      <c r="N117" s="926">
        <v>-43055.912189999995</v>
      </c>
    </row>
    <row r="118" spans="1:14" x14ac:dyDescent="0.25">
      <c r="A118" s="339"/>
      <c r="B118" s="340" t="s">
        <v>1469</v>
      </c>
      <c r="C118" s="927">
        <v>414082.26882</v>
      </c>
      <c r="D118" s="926">
        <v>1899.63796</v>
      </c>
      <c r="E118" s="926">
        <v>0.381535400816163</v>
      </c>
      <c r="F118" s="926">
        <v>414807.04794999998</v>
      </c>
      <c r="G118" s="939">
        <v>7.2270000000000001E-2</v>
      </c>
      <c r="H118" s="926">
        <v>248</v>
      </c>
      <c r="I118" s="939">
        <v>0.228640003447002</v>
      </c>
      <c r="J118" s="926" t="s">
        <v>2103</v>
      </c>
      <c r="K118" s="926">
        <v>396803.35029000003</v>
      </c>
      <c r="L118" s="939">
        <v>0.95659741619874772</v>
      </c>
      <c r="M118" s="926">
        <v>6854.1896800000004</v>
      </c>
      <c r="N118" s="926">
        <v>-28890.231379999997</v>
      </c>
    </row>
    <row r="119" spans="1:14" x14ac:dyDescent="0.25">
      <c r="A119" s="339"/>
      <c r="B119" s="338" t="s">
        <v>1470</v>
      </c>
      <c r="C119" s="927">
        <v>439866.40007000003</v>
      </c>
      <c r="D119" s="926">
        <v>1335.88669</v>
      </c>
      <c r="E119" s="926">
        <v>0.44204962595598363</v>
      </c>
      <c r="F119" s="926">
        <v>440456.92828000005</v>
      </c>
      <c r="G119" s="939">
        <v>0.22706624268724471</v>
      </c>
      <c r="H119" s="926">
        <v>268</v>
      </c>
      <c r="I119" s="939">
        <v>0.22629427077393657</v>
      </c>
      <c r="J119" s="926" t="s">
        <v>2103</v>
      </c>
      <c r="K119" s="926">
        <v>547906.64478999993</v>
      </c>
      <c r="L119" s="939">
        <v>1.2439505649952989</v>
      </c>
      <c r="M119" s="926">
        <v>23122.37542</v>
      </c>
      <c r="N119" s="926">
        <v>-49669.515599999992</v>
      </c>
    </row>
    <row r="120" spans="1:14" x14ac:dyDescent="0.25">
      <c r="A120" s="339"/>
      <c r="B120" s="340" t="s">
        <v>1471</v>
      </c>
      <c r="C120" s="927">
        <v>237951.66305999999</v>
      </c>
      <c r="D120" s="926">
        <v>1239.89219</v>
      </c>
      <c r="E120" s="926">
        <v>0.42298330000000001</v>
      </c>
      <c r="F120" s="926">
        <v>238476.11674999999</v>
      </c>
      <c r="G120" s="939">
        <v>0.12719939999999999</v>
      </c>
      <c r="H120" s="926">
        <v>143</v>
      </c>
      <c r="I120" s="939">
        <v>0.220061550606831</v>
      </c>
      <c r="J120" s="926" t="s">
        <v>2103</v>
      </c>
      <c r="K120" s="926">
        <v>276401.11382999999</v>
      </c>
      <c r="L120" s="939">
        <v>1.1590305880389593</v>
      </c>
      <c r="M120" s="926">
        <v>6675.3532500000001</v>
      </c>
      <c r="N120" s="926">
        <v>-21662.550309999999</v>
      </c>
    </row>
    <row r="121" spans="1:14" x14ac:dyDescent="0.25">
      <c r="A121" s="339"/>
      <c r="B121" s="340" t="s">
        <v>1472</v>
      </c>
      <c r="C121" s="927">
        <v>110590.91848000001</v>
      </c>
      <c r="D121" s="926">
        <v>0</v>
      </c>
      <c r="E121" s="926">
        <v>0</v>
      </c>
      <c r="F121" s="926">
        <v>110590.91848000001</v>
      </c>
      <c r="G121" s="939">
        <v>0.22262390000000001</v>
      </c>
      <c r="H121" s="926">
        <v>71</v>
      </c>
      <c r="I121" s="939">
        <v>0.22809128291674999</v>
      </c>
      <c r="J121" s="926" t="s">
        <v>2103</v>
      </c>
      <c r="K121" s="926">
        <v>153164.15940999999</v>
      </c>
      <c r="L121" s="939">
        <v>1.3849614553811596</v>
      </c>
      <c r="M121" s="926">
        <v>5615.6493499999997</v>
      </c>
      <c r="N121" s="926">
        <v>-13702.47359</v>
      </c>
    </row>
    <row r="122" spans="1:14" x14ac:dyDescent="0.25">
      <c r="A122" s="339"/>
      <c r="B122" s="340" t="s">
        <v>1473</v>
      </c>
      <c r="C122" s="927">
        <v>91323.818530000004</v>
      </c>
      <c r="D122" s="926">
        <v>95.994500000000002</v>
      </c>
      <c r="E122" s="926">
        <v>0.68831569999999997</v>
      </c>
      <c r="F122" s="926">
        <v>91389.893049999999</v>
      </c>
      <c r="G122" s="939">
        <v>0.49303809999999998</v>
      </c>
      <c r="H122" s="926">
        <v>54</v>
      </c>
      <c r="I122" s="939">
        <v>0.24038359330047501</v>
      </c>
      <c r="J122" s="926" t="s">
        <v>2103</v>
      </c>
      <c r="K122" s="926">
        <v>118341.37155</v>
      </c>
      <c r="L122" s="939">
        <v>1.2949065547680931</v>
      </c>
      <c r="M122" s="926">
        <v>10831.372820000001</v>
      </c>
      <c r="N122" s="926">
        <v>-14304.491699999999</v>
      </c>
    </row>
    <row r="123" spans="1:14" x14ac:dyDescent="0.25">
      <c r="A123" s="341"/>
      <c r="B123" s="338" t="s">
        <v>1474</v>
      </c>
      <c r="C123" s="927">
        <v>2122405.36785</v>
      </c>
      <c r="D123" s="926">
        <v>6783.7103399999996</v>
      </c>
      <c r="E123" s="926">
        <v>0.92901249377292405</v>
      </c>
      <c r="F123" s="926">
        <v>2128707.51951</v>
      </c>
      <c r="G123" s="939">
        <v>1</v>
      </c>
      <c r="H123" s="926">
        <v>1311</v>
      </c>
      <c r="I123" s="939">
        <v>0.374255877463679</v>
      </c>
      <c r="J123" s="926" t="s">
        <v>2103</v>
      </c>
      <c r="K123" s="926">
        <v>94603.683839999998</v>
      </c>
      <c r="L123" s="939">
        <v>4.4441842278913214E-2</v>
      </c>
      <c r="M123" s="926">
        <v>789113.00006999995</v>
      </c>
      <c r="N123" s="926">
        <v>-780136.71108000004</v>
      </c>
    </row>
    <row r="124" spans="1:14" x14ac:dyDescent="0.25">
      <c r="A124" s="1413" t="s">
        <v>1475</v>
      </c>
      <c r="B124" s="1414"/>
      <c r="C124" s="926">
        <v>100801203.17624</v>
      </c>
      <c r="D124" s="926">
        <v>12260749.475480001</v>
      </c>
      <c r="E124" s="926" t="s">
        <v>2103</v>
      </c>
      <c r="F124" s="926">
        <v>110088501.00818001</v>
      </c>
      <c r="G124" s="926" t="s">
        <v>2103</v>
      </c>
      <c r="H124" s="926">
        <v>57543</v>
      </c>
      <c r="I124" s="926" t="s">
        <v>2103</v>
      </c>
      <c r="J124" s="926" t="s">
        <v>2103</v>
      </c>
      <c r="K124" s="926">
        <v>20024608.373</v>
      </c>
      <c r="L124" s="939">
        <v>0.18189554939540953</v>
      </c>
      <c r="M124" s="926">
        <v>938554.51835999999</v>
      </c>
      <c r="N124" s="926">
        <v>-1260629.23379</v>
      </c>
    </row>
    <row r="125" spans="1:14" x14ac:dyDescent="0.25">
      <c r="A125" s="1411" t="s">
        <v>1476</v>
      </c>
      <c r="B125" s="1412"/>
      <c r="C125" s="926">
        <v>235264074.48515996</v>
      </c>
      <c r="D125" s="926">
        <v>124996304.89320999</v>
      </c>
      <c r="E125" s="926" t="s">
        <v>2103</v>
      </c>
      <c r="F125" s="926">
        <v>261365905.51846001</v>
      </c>
      <c r="G125" s="940"/>
      <c r="H125" s="926">
        <v>479219</v>
      </c>
      <c r="I125" s="940"/>
      <c r="J125" s="926" t="s">
        <v>2103</v>
      </c>
      <c r="K125" s="926">
        <v>106075654.49644001</v>
      </c>
      <c r="L125" s="939">
        <v>0.40585115448023878</v>
      </c>
      <c r="M125" s="926">
        <v>4353834.5523899999</v>
      </c>
      <c r="N125" s="926">
        <v>-4756650.8158599995</v>
      </c>
    </row>
    <row r="126" spans="1:14" x14ac:dyDescent="0.25">
      <c r="A126" s="775"/>
      <c r="B126" s="775"/>
      <c r="C126" s="775"/>
      <c r="D126" s="775"/>
      <c r="E126" s="775"/>
      <c r="F126" s="775"/>
      <c r="G126" s="775"/>
      <c r="H126" s="775"/>
      <c r="I126" s="775"/>
      <c r="J126" s="775"/>
      <c r="K126" s="775"/>
      <c r="L126" s="775"/>
      <c r="M126" s="775"/>
      <c r="N126" s="775"/>
    </row>
    <row r="127" spans="1:14" x14ac:dyDescent="0.25">
      <c r="A127" s="775"/>
      <c r="B127" s="775"/>
      <c r="C127" s="775"/>
      <c r="D127" s="775"/>
      <c r="E127" s="775"/>
      <c r="F127" s="775"/>
      <c r="G127" s="775"/>
      <c r="H127" s="775"/>
      <c r="I127" s="775"/>
      <c r="J127" s="775"/>
      <c r="K127" s="775"/>
      <c r="L127" s="775"/>
      <c r="M127" s="775"/>
      <c r="N127" s="775"/>
    </row>
    <row r="128" spans="1:14" x14ac:dyDescent="0.25">
      <c r="A128" s="775"/>
      <c r="B128" s="775"/>
      <c r="C128" s="775"/>
      <c r="D128" s="775"/>
      <c r="E128" s="775"/>
      <c r="F128" s="775"/>
      <c r="G128" s="775"/>
      <c r="H128" s="775"/>
      <c r="I128" s="775"/>
      <c r="J128" s="775"/>
      <c r="K128" s="775"/>
      <c r="L128" s="775"/>
      <c r="M128" s="775"/>
      <c r="N128" s="775"/>
    </row>
    <row r="129" spans="1:14" ht="120" x14ac:dyDescent="0.25">
      <c r="A129" s="1415" t="s">
        <v>1477</v>
      </c>
      <c r="B129" s="342" t="s">
        <v>1446</v>
      </c>
      <c r="C129" s="787" t="s">
        <v>841</v>
      </c>
      <c r="D129" s="787" t="s">
        <v>1447</v>
      </c>
      <c r="E129" s="786" t="s">
        <v>1448</v>
      </c>
      <c r="F129" s="786" t="s">
        <v>939</v>
      </c>
      <c r="G129" s="786" t="s">
        <v>1449</v>
      </c>
      <c r="H129" s="786" t="s">
        <v>1450</v>
      </c>
      <c r="I129" s="786" t="s">
        <v>1451</v>
      </c>
      <c r="J129" s="786" t="s">
        <v>1452</v>
      </c>
      <c r="K129" s="787" t="s">
        <v>1453</v>
      </c>
      <c r="L129" s="787" t="s">
        <v>1454</v>
      </c>
      <c r="M129" s="787" t="s">
        <v>1455</v>
      </c>
      <c r="N129" s="787" t="s">
        <v>1456</v>
      </c>
    </row>
    <row r="130" spans="1:14" x14ac:dyDescent="0.25">
      <c r="A130" s="1416"/>
      <c r="B130" s="343" t="s">
        <v>6</v>
      </c>
      <c r="C130" s="778" t="s">
        <v>7</v>
      </c>
      <c r="D130" s="778" t="s">
        <v>8</v>
      </c>
      <c r="E130" s="778" t="s">
        <v>43</v>
      </c>
      <c r="F130" s="778" t="s">
        <v>44</v>
      </c>
      <c r="G130" s="778" t="s">
        <v>166</v>
      </c>
      <c r="H130" s="778" t="s">
        <v>167</v>
      </c>
      <c r="I130" s="778" t="s">
        <v>201</v>
      </c>
      <c r="J130" s="778" t="s">
        <v>456</v>
      </c>
      <c r="K130" s="778" t="s">
        <v>457</v>
      </c>
      <c r="L130" s="778" t="s">
        <v>458</v>
      </c>
      <c r="M130" s="778" t="s">
        <v>459</v>
      </c>
      <c r="N130" s="778" t="s">
        <v>460</v>
      </c>
    </row>
    <row r="131" spans="1:14" ht="45" x14ac:dyDescent="0.25">
      <c r="A131" s="335" t="s">
        <v>2112</v>
      </c>
      <c r="B131" s="823"/>
      <c r="C131" s="942"/>
      <c r="D131" s="941"/>
      <c r="E131" s="941"/>
      <c r="F131" s="941"/>
      <c r="G131" s="941"/>
      <c r="H131" s="941"/>
      <c r="I131" s="941"/>
      <c r="J131" s="941"/>
      <c r="K131" s="941"/>
      <c r="L131" s="941"/>
      <c r="M131" s="941"/>
      <c r="N131" s="941"/>
    </row>
    <row r="132" spans="1:14" x14ac:dyDescent="0.25">
      <c r="A132" s="337"/>
      <c r="B132" s="338" t="s">
        <v>1458</v>
      </c>
      <c r="C132" s="927">
        <v>16238.71891</v>
      </c>
      <c r="D132" s="926">
        <v>1035005.28074</v>
      </c>
      <c r="E132" s="926">
        <v>0.86537138087162302</v>
      </c>
      <c r="F132" s="926">
        <v>911902.72460000007</v>
      </c>
      <c r="G132" s="939">
        <v>1.0526999999999999E-3</v>
      </c>
      <c r="H132" s="926">
        <v>43651</v>
      </c>
      <c r="I132" s="939">
        <v>0.63707169563127597</v>
      </c>
      <c r="J132" s="926" t="s">
        <v>2103</v>
      </c>
      <c r="K132" s="926">
        <v>38686.418580000005</v>
      </c>
      <c r="L132" s="939">
        <v>4.2423843614426679E-2</v>
      </c>
      <c r="M132" s="926">
        <v>611.65881000000002</v>
      </c>
      <c r="N132" s="926">
        <v>-622.39969999999994</v>
      </c>
    </row>
    <row r="133" spans="1:14" x14ac:dyDescent="0.25">
      <c r="A133" s="339"/>
      <c r="B133" s="340" t="s">
        <v>1459</v>
      </c>
      <c r="C133" s="927">
        <v>0</v>
      </c>
      <c r="D133" s="926">
        <v>0</v>
      </c>
      <c r="E133" s="926">
        <v>0</v>
      </c>
      <c r="F133" s="926">
        <v>0</v>
      </c>
      <c r="G133" s="939">
        <v>0</v>
      </c>
      <c r="H133" s="926">
        <v>0</v>
      </c>
      <c r="I133" s="939">
        <v>0</v>
      </c>
      <c r="J133" s="926" t="s">
        <v>2103</v>
      </c>
      <c r="K133" s="926">
        <v>0</v>
      </c>
      <c r="L133" s="939">
        <v>0</v>
      </c>
      <c r="M133" s="926">
        <v>0</v>
      </c>
      <c r="N133" s="926">
        <v>0</v>
      </c>
    </row>
    <row r="134" spans="1:14" x14ac:dyDescent="0.25">
      <c r="A134" s="339"/>
      <c r="B134" s="340" t="s">
        <v>1460</v>
      </c>
      <c r="C134" s="927">
        <v>16238.71891</v>
      </c>
      <c r="D134" s="926">
        <v>1035005.28074</v>
      </c>
      <c r="E134" s="926">
        <v>0.86537138087162302</v>
      </c>
      <c r="F134" s="926">
        <v>911902.72460000007</v>
      </c>
      <c r="G134" s="939">
        <v>1.0526999999999999E-3</v>
      </c>
      <c r="H134" s="926">
        <v>43651</v>
      </c>
      <c r="I134" s="939">
        <v>0.63707169563127597</v>
      </c>
      <c r="J134" s="926" t="s">
        <v>2103</v>
      </c>
      <c r="K134" s="926">
        <v>38686.418580000005</v>
      </c>
      <c r="L134" s="939">
        <v>4.2423843614426679E-2</v>
      </c>
      <c r="M134" s="926">
        <v>611.65881000000002</v>
      </c>
      <c r="N134" s="926">
        <v>-622.39969999999994</v>
      </c>
    </row>
    <row r="135" spans="1:14" x14ac:dyDescent="0.25">
      <c r="A135" s="339"/>
      <c r="B135" s="338" t="s">
        <v>1461</v>
      </c>
      <c r="C135" s="927">
        <v>763262.01237000001</v>
      </c>
      <c r="D135" s="926">
        <v>4375468.6623900002</v>
      </c>
      <c r="E135" s="926">
        <v>0.59928491683065899</v>
      </c>
      <c r="F135" s="926">
        <v>3385414.5220999997</v>
      </c>
      <c r="G135" s="939">
        <v>1.8040061156178E-3</v>
      </c>
      <c r="H135" s="926">
        <v>105592</v>
      </c>
      <c r="I135" s="939">
        <v>0.56341065992276196</v>
      </c>
      <c r="J135" s="926" t="s">
        <v>2103</v>
      </c>
      <c r="K135" s="926">
        <v>198006.31646999999</v>
      </c>
      <c r="L135" s="939">
        <v>5.8488056684761633E-2</v>
      </c>
      <c r="M135" s="926">
        <v>3436.3873200000003</v>
      </c>
      <c r="N135" s="926">
        <v>-2452.7042999999999</v>
      </c>
    </row>
    <row r="136" spans="1:14" x14ac:dyDescent="0.25">
      <c r="A136" s="339"/>
      <c r="B136" s="338" t="s">
        <v>1462</v>
      </c>
      <c r="C136" s="927">
        <v>543720.17649999994</v>
      </c>
      <c r="D136" s="926">
        <v>2482807.08232</v>
      </c>
      <c r="E136" s="926">
        <v>0.56528862441650896</v>
      </c>
      <c r="F136" s="926">
        <v>1947222.8297599999</v>
      </c>
      <c r="G136" s="939">
        <v>2.9009239097646301E-3</v>
      </c>
      <c r="H136" s="926">
        <v>60890</v>
      </c>
      <c r="I136" s="939">
        <v>0.54224185239615796</v>
      </c>
      <c r="J136" s="926" t="s">
        <v>2103</v>
      </c>
      <c r="K136" s="926">
        <v>161662.32047000001</v>
      </c>
      <c r="L136" s="939">
        <v>8.3021993168560626E-2</v>
      </c>
      <c r="M136" s="926">
        <v>3065.5074100000002</v>
      </c>
      <c r="N136" s="926">
        <v>-2227.63762</v>
      </c>
    </row>
    <row r="137" spans="1:14" x14ac:dyDescent="0.25">
      <c r="A137" s="339"/>
      <c r="B137" s="338" t="s">
        <v>1463</v>
      </c>
      <c r="C137" s="927">
        <v>452295.79967999994</v>
      </c>
      <c r="D137" s="926">
        <v>1373491.6734500001</v>
      </c>
      <c r="E137" s="926">
        <v>0.53282069877110305</v>
      </c>
      <c r="F137" s="926">
        <v>1184120.6153599999</v>
      </c>
      <c r="G137" s="939">
        <v>5.9141896763887604E-3</v>
      </c>
      <c r="H137" s="926">
        <v>35953</v>
      </c>
      <c r="I137" s="939">
        <v>0.52424277333195501</v>
      </c>
      <c r="J137" s="926" t="s">
        <v>2103</v>
      </c>
      <c r="K137" s="926">
        <v>167621.33559999999</v>
      </c>
      <c r="L137" s="939">
        <v>0.14155765335530388</v>
      </c>
      <c r="M137" s="926">
        <v>3672.4311299999999</v>
      </c>
      <c r="N137" s="926">
        <v>-3898.40119</v>
      </c>
    </row>
    <row r="138" spans="1:14" x14ac:dyDescent="0.25">
      <c r="A138" s="339"/>
      <c r="B138" s="338" t="s">
        <v>1464</v>
      </c>
      <c r="C138" s="927">
        <v>1165588.9707799999</v>
      </c>
      <c r="D138" s="926">
        <v>1184789.6663299999</v>
      </c>
      <c r="E138" s="926">
        <v>0.54430829821555782</v>
      </c>
      <c r="F138" s="926">
        <v>1810479.83476</v>
      </c>
      <c r="G138" s="939">
        <v>1.5533794487899877E-2</v>
      </c>
      <c r="H138" s="926">
        <v>43136</v>
      </c>
      <c r="I138" s="939">
        <v>0.53212995023635201</v>
      </c>
      <c r="J138" s="926" t="s">
        <v>2103</v>
      </c>
      <c r="K138" s="926">
        <v>537995.87943000009</v>
      </c>
      <c r="L138" s="939">
        <v>0.29715651569315471</v>
      </c>
      <c r="M138" s="926">
        <v>15024.384530000001</v>
      </c>
      <c r="N138" s="926">
        <v>-11550.5311</v>
      </c>
    </row>
    <row r="139" spans="1:14" x14ac:dyDescent="0.25">
      <c r="A139" s="339"/>
      <c r="B139" s="340" t="s">
        <v>1465</v>
      </c>
      <c r="C139" s="927">
        <v>680526.41287</v>
      </c>
      <c r="D139" s="926">
        <v>838550.55949999997</v>
      </c>
      <c r="E139" s="926">
        <v>0.54862557521101096</v>
      </c>
      <c r="F139" s="926">
        <v>1140576.70927</v>
      </c>
      <c r="G139" s="939">
        <v>1.1324228104015E-2</v>
      </c>
      <c r="H139" s="926">
        <v>29266</v>
      </c>
      <c r="I139" s="939">
        <v>0.52748965262561598</v>
      </c>
      <c r="J139" s="926" t="s">
        <v>2103</v>
      </c>
      <c r="K139" s="926">
        <v>267812.57756000001</v>
      </c>
      <c r="L139" s="939">
        <v>0.23480452948351654</v>
      </c>
      <c r="M139" s="926">
        <v>6811.87255</v>
      </c>
      <c r="N139" s="926">
        <v>-6335.3300899999995</v>
      </c>
    </row>
    <row r="140" spans="1:14" x14ac:dyDescent="0.25">
      <c r="A140" s="339"/>
      <c r="B140" s="340" t="s">
        <v>1466</v>
      </c>
      <c r="C140" s="927">
        <v>485062.55791000003</v>
      </c>
      <c r="D140" s="926">
        <v>346239.10683</v>
      </c>
      <c r="E140" s="926">
        <v>0.53385235904335104</v>
      </c>
      <c r="F140" s="926">
        <v>669903.12549000001</v>
      </c>
      <c r="G140" s="939">
        <v>2.2700999999999999E-2</v>
      </c>
      <c r="H140" s="926">
        <v>13870</v>
      </c>
      <c r="I140" s="939">
        <v>0.54003051850883999</v>
      </c>
      <c r="J140" s="926" t="s">
        <v>2103</v>
      </c>
      <c r="K140" s="926">
        <v>270183.30187000002</v>
      </c>
      <c r="L140" s="939">
        <v>0.4033169746332721</v>
      </c>
      <c r="M140" s="926">
        <v>8212.5119800000011</v>
      </c>
      <c r="N140" s="926">
        <v>-5215.2010099999998</v>
      </c>
    </row>
    <row r="141" spans="1:14" x14ac:dyDescent="0.25">
      <c r="A141" s="339"/>
      <c r="B141" s="338" t="s">
        <v>1467</v>
      </c>
      <c r="C141" s="927">
        <v>690007.50440000009</v>
      </c>
      <c r="D141" s="926">
        <v>148950.29266000001</v>
      </c>
      <c r="E141" s="926">
        <v>0.81945784056495963</v>
      </c>
      <c r="F141" s="926">
        <v>812066.00165000011</v>
      </c>
      <c r="G141" s="939">
        <v>5.2749132173824397E-2</v>
      </c>
      <c r="H141" s="926">
        <v>20137</v>
      </c>
      <c r="I141" s="939">
        <v>0.54050864310163926</v>
      </c>
      <c r="J141" s="926" t="s">
        <v>2103</v>
      </c>
      <c r="K141" s="926">
        <v>577491.98139999993</v>
      </c>
      <c r="L141" s="939">
        <v>0.71113921802737723</v>
      </c>
      <c r="M141" s="926">
        <v>23218.5975</v>
      </c>
      <c r="N141" s="926">
        <v>-18124.51816</v>
      </c>
    </row>
    <row r="142" spans="1:14" x14ac:dyDescent="0.25">
      <c r="A142" s="339"/>
      <c r="B142" s="340" t="s">
        <v>1468</v>
      </c>
      <c r="C142" s="927">
        <v>437104.23260000005</v>
      </c>
      <c r="D142" s="926">
        <v>108409.25706999999</v>
      </c>
      <c r="E142" s="926">
        <v>0.77120594862852798</v>
      </c>
      <c r="F142" s="926">
        <v>520710.10330999998</v>
      </c>
      <c r="G142" s="939">
        <v>4.0739922554033803E-2</v>
      </c>
      <c r="H142" s="926">
        <v>12717</v>
      </c>
      <c r="I142" s="939">
        <v>0.53910524396222603</v>
      </c>
      <c r="J142" s="926" t="s">
        <v>2103</v>
      </c>
      <c r="K142" s="926">
        <v>315540.09094999998</v>
      </c>
      <c r="L142" s="939">
        <v>0.60598035057166177</v>
      </c>
      <c r="M142" s="926">
        <v>11457.729370000001</v>
      </c>
      <c r="N142" s="926">
        <v>-8438.1436400000002</v>
      </c>
    </row>
    <row r="143" spans="1:14" x14ac:dyDescent="0.25">
      <c r="A143" s="339"/>
      <c r="B143" s="340" t="s">
        <v>1469</v>
      </c>
      <c r="C143" s="927">
        <v>252903.27180000002</v>
      </c>
      <c r="D143" s="926">
        <v>40541.035590000007</v>
      </c>
      <c r="E143" s="926">
        <v>0.94848640830931097</v>
      </c>
      <c r="F143" s="926">
        <v>291355.89834000001</v>
      </c>
      <c r="G143" s="939">
        <v>7.4211943867086405E-2</v>
      </c>
      <c r="H143" s="926">
        <v>7420</v>
      </c>
      <c r="I143" s="939">
        <v>0.54301679246478096</v>
      </c>
      <c r="J143" s="926" t="s">
        <v>2103</v>
      </c>
      <c r="K143" s="926">
        <v>261951.89044999998</v>
      </c>
      <c r="L143" s="939">
        <v>0.89907872791479648</v>
      </c>
      <c r="M143" s="926">
        <v>11760.868130000001</v>
      </c>
      <c r="N143" s="926">
        <v>-9686.3745199999994</v>
      </c>
    </row>
    <row r="144" spans="1:14" x14ac:dyDescent="0.25">
      <c r="A144" s="339"/>
      <c r="B144" s="338" t="s">
        <v>1470</v>
      </c>
      <c r="C144" s="927">
        <v>207392.10153000001</v>
      </c>
      <c r="D144" s="926">
        <v>22601.569420000003</v>
      </c>
      <c r="E144" s="926">
        <v>1.2864406897110741</v>
      </c>
      <c r="F144" s="926">
        <v>236467.68718000001</v>
      </c>
      <c r="G144" s="939">
        <v>0.21601025314816816</v>
      </c>
      <c r="H144" s="926">
        <v>8739</v>
      </c>
      <c r="I144" s="939">
        <v>0.54910079218199037</v>
      </c>
      <c r="J144" s="926" t="s">
        <v>2103</v>
      </c>
      <c r="K144" s="926">
        <v>336182.01296000002</v>
      </c>
      <c r="L144" s="939">
        <v>1.4216826703434415</v>
      </c>
      <c r="M144" s="926">
        <v>28253.677670000001</v>
      </c>
      <c r="N144" s="926">
        <v>-19584.538670000002</v>
      </c>
    </row>
    <row r="145" spans="1:14" x14ac:dyDescent="0.25">
      <c r="A145" s="339"/>
      <c r="B145" s="340" t="s">
        <v>1471</v>
      </c>
      <c r="C145" s="927">
        <v>124375.3973</v>
      </c>
      <c r="D145" s="926">
        <v>16180.764590000001</v>
      </c>
      <c r="E145" s="926">
        <v>1.34225899746739</v>
      </c>
      <c r="F145" s="926">
        <v>146094.18006000001</v>
      </c>
      <c r="G145" s="939">
        <v>0.12958955331893901</v>
      </c>
      <c r="H145" s="926">
        <v>5823</v>
      </c>
      <c r="I145" s="939">
        <v>0.54924557913496497</v>
      </c>
      <c r="J145" s="926" t="s">
        <v>2103</v>
      </c>
      <c r="K145" s="926">
        <v>181905.53185</v>
      </c>
      <c r="L145" s="939">
        <v>1.2451251088530184</v>
      </c>
      <c r="M145" s="926">
        <v>10456.0124</v>
      </c>
      <c r="N145" s="926">
        <v>-8645.2071200000009</v>
      </c>
    </row>
    <row r="146" spans="1:14" x14ac:dyDescent="0.25">
      <c r="A146" s="339"/>
      <c r="B146" s="340" t="s">
        <v>1472</v>
      </c>
      <c r="C146" s="927">
        <v>42798.165200000003</v>
      </c>
      <c r="D146" s="926">
        <v>3698.4770899999999</v>
      </c>
      <c r="E146" s="926">
        <v>0.88464232080414995</v>
      </c>
      <c r="F146" s="926">
        <v>46069.994760000009</v>
      </c>
      <c r="G146" s="939">
        <v>0.254826</v>
      </c>
      <c r="H146" s="926">
        <v>847</v>
      </c>
      <c r="I146" s="939">
        <v>0.52867703093780904</v>
      </c>
      <c r="J146" s="926" t="s">
        <v>2103</v>
      </c>
      <c r="K146" s="926">
        <v>73692.684389999995</v>
      </c>
      <c r="L146" s="939">
        <v>1.5995809153853695</v>
      </c>
      <c r="M146" s="926">
        <v>6206.5805899999996</v>
      </c>
      <c r="N146" s="926">
        <v>-3691.3846399999998</v>
      </c>
    </row>
    <row r="147" spans="1:14" x14ac:dyDescent="0.25">
      <c r="A147" s="339"/>
      <c r="B147" s="340" t="s">
        <v>1473</v>
      </c>
      <c r="C147" s="927">
        <v>40218.53903</v>
      </c>
      <c r="D147" s="926">
        <v>2722.3277400000002</v>
      </c>
      <c r="E147" s="926">
        <v>1.5005439205676601</v>
      </c>
      <c r="F147" s="926">
        <v>44303.512360000001</v>
      </c>
      <c r="G147" s="939">
        <v>0.46062562223294201</v>
      </c>
      <c r="H147" s="926">
        <v>2069</v>
      </c>
      <c r="I147" s="939">
        <v>0.56986144959549001</v>
      </c>
      <c r="J147" s="926" t="s">
        <v>2103</v>
      </c>
      <c r="K147" s="926">
        <v>80583.796719999998</v>
      </c>
      <c r="L147" s="939">
        <v>1.8189031168724248</v>
      </c>
      <c r="M147" s="926">
        <v>11591.08468</v>
      </c>
      <c r="N147" s="926">
        <v>-7247.9469100000006</v>
      </c>
    </row>
    <row r="148" spans="1:14" x14ac:dyDescent="0.25">
      <c r="A148" s="341"/>
      <c r="B148" s="338" t="s">
        <v>1474</v>
      </c>
      <c r="C148" s="927">
        <v>266178.52019000001</v>
      </c>
      <c r="D148" s="926">
        <v>20532.132420000002</v>
      </c>
      <c r="E148" s="926">
        <v>0.69552954258005495</v>
      </c>
      <c r="F148" s="926">
        <v>280459.22544000001</v>
      </c>
      <c r="G148" s="939">
        <v>1</v>
      </c>
      <c r="H148" s="926">
        <v>6192</v>
      </c>
      <c r="I148" s="939">
        <v>0.83271471953738996</v>
      </c>
      <c r="J148" s="926" t="s">
        <v>2103</v>
      </c>
      <c r="K148" s="926">
        <v>58309.85269</v>
      </c>
      <c r="L148" s="939">
        <v>0.20790848508734297</v>
      </c>
      <c r="M148" s="926">
        <v>228877.73642</v>
      </c>
      <c r="N148" s="926">
        <v>-220407.62777999998</v>
      </c>
    </row>
    <row r="149" spans="1:14" x14ac:dyDescent="0.25">
      <c r="A149" s="1413" t="s">
        <v>1475</v>
      </c>
      <c r="B149" s="1414"/>
      <c r="C149" s="926">
        <v>4104683.80436</v>
      </c>
      <c r="D149" s="926">
        <v>10643646.359730002</v>
      </c>
      <c r="E149" s="926" t="s">
        <v>2103</v>
      </c>
      <c r="F149" s="926">
        <v>10568133.440849999</v>
      </c>
      <c r="G149" s="926" t="s">
        <v>2103</v>
      </c>
      <c r="H149" s="926">
        <v>324290</v>
      </c>
      <c r="I149" s="926" t="s">
        <v>2103</v>
      </c>
      <c r="J149" s="926" t="s">
        <v>2103</v>
      </c>
      <c r="K149" s="926">
        <v>2075956.1176</v>
      </c>
      <c r="L149" s="939">
        <v>0.19643545657510453</v>
      </c>
      <c r="M149" s="926">
        <v>306160.38079000002</v>
      </c>
      <c r="N149" s="926">
        <v>-278868.35852000001</v>
      </c>
    </row>
    <row r="150" spans="1:14" x14ac:dyDescent="0.25">
      <c r="A150" s="1411" t="s">
        <v>1476</v>
      </c>
      <c r="B150" s="1412"/>
      <c r="C150" s="926">
        <v>235264074.48515996</v>
      </c>
      <c r="D150" s="926">
        <v>124996304.89320999</v>
      </c>
      <c r="E150" s="926" t="s">
        <v>2103</v>
      </c>
      <c r="F150" s="926">
        <v>261365905.51846001</v>
      </c>
      <c r="G150" s="940"/>
      <c r="H150" s="926">
        <v>479219</v>
      </c>
      <c r="I150" s="940"/>
      <c r="J150" s="926" t="s">
        <v>2103</v>
      </c>
      <c r="K150" s="926">
        <v>106075654.49644001</v>
      </c>
      <c r="L150" s="939">
        <v>0.40585115448023878</v>
      </c>
      <c r="M150" s="926">
        <v>4353834.5523899999</v>
      </c>
      <c r="N150" s="926">
        <v>-4756650.8158599995</v>
      </c>
    </row>
    <row r="151" spans="1:14" x14ac:dyDescent="0.25">
      <c r="A151" s="775"/>
      <c r="B151" s="775"/>
      <c r="C151" s="775"/>
      <c r="D151" s="775"/>
      <c r="E151" s="775"/>
      <c r="F151" s="775"/>
      <c r="G151" s="775"/>
      <c r="H151" s="775"/>
      <c r="I151" s="775"/>
      <c r="J151" s="775"/>
      <c r="K151" s="775"/>
      <c r="L151" s="775"/>
      <c r="M151" s="775"/>
      <c r="N151" s="775"/>
    </row>
    <row r="152" spans="1:14" x14ac:dyDescent="0.25">
      <c r="A152" s="775"/>
      <c r="B152" s="775"/>
      <c r="C152" s="775"/>
      <c r="D152" s="775"/>
      <c r="E152" s="775"/>
      <c r="F152" s="775"/>
      <c r="G152" s="775"/>
      <c r="H152" s="775"/>
      <c r="I152" s="775"/>
      <c r="J152" s="775"/>
      <c r="K152" s="775"/>
      <c r="L152" s="775"/>
      <c r="M152" s="775"/>
      <c r="N152" s="775"/>
    </row>
    <row r="153" spans="1:14" x14ac:dyDescent="0.25">
      <c r="A153" s="775"/>
      <c r="B153" s="775"/>
      <c r="C153" s="775"/>
      <c r="D153" s="775"/>
      <c r="E153" s="775"/>
      <c r="F153" s="775"/>
      <c r="G153" s="775"/>
      <c r="H153" s="775"/>
      <c r="I153" s="775"/>
      <c r="J153" s="775"/>
      <c r="K153" s="775"/>
      <c r="L153" s="775"/>
      <c r="M153" s="775"/>
      <c r="N153" s="775"/>
    </row>
    <row r="154" spans="1:14" ht="120" x14ac:dyDescent="0.25">
      <c r="A154" s="1415" t="s">
        <v>1477</v>
      </c>
      <c r="B154" s="342" t="s">
        <v>1446</v>
      </c>
      <c r="C154" s="787" t="s">
        <v>841</v>
      </c>
      <c r="D154" s="787" t="s">
        <v>1447</v>
      </c>
      <c r="E154" s="786" t="s">
        <v>1448</v>
      </c>
      <c r="F154" s="786" t="s">
        <v>939</v>
      </c>
      <c r="G154" s="786" t="s">
        <v>1449</v>
      </c>
      <c r="H154" s="786" t="s">
        <v>1450</v>
      </c>
      <c r="I154" s="786" t="s">
        <v>1451</v>
      </c>
      <c r="J154" s="786" t="s">
        <v>1452</v>
      </c>
      <c r="K154" s="787" t="s">
        <v>1453</v>
      </c>
      <c r="L154" s="787" t="s">
        <v>1454</v>
      </c>
      <c r="M154" s="787" t="s">
        <v>1455</v>
      </c>
      <c r="N154" s="787" t="s">
        <v>1456</v>
      </c>
    </row>
    <row r="155" spans="1:14" x14ac:dyDescent="0.25">
      <c r="A155" s="1416"/>
      <c r="B155" s="343" t="s">
        <v>6</v>
      </c>
      <c r="C155" s="778" t="s">
        <v>7</v>
      </c>
      <c r="D155" s="778" t="s">
        <v>8</v>
      </c>
      <c r="E155" s="778" t="s">
        <v>43</v>
      </c>
      <c r="F155" s="778" t="s">
        <v>44</v>
      </c>
      <c r="G155" s="778" t="s">
        <v>166</v>
      </c>
      <c r="H155" s="778" t="s">
        <v>167</v>
      </c>
      <c r="I155" s="778" t="s">
        <v>201</v>
      </c>
      <c r="J155" s="778" t="s">
        <v>456</v>
      </c>
      <c r="K155" s="778" t="s">
        <v>457</v>
      </c>
      <c r="L155" s="778" t="s">
        <v>458</v>
      </c>
      <c r="M155" s="778" t="s">
        <v>459</v>
      </c>
      <c r="N155" s="778" t="s">
        <v>460</v>
      </c>
    </row>
    <row r="156" spans="1:14" ht="45" x14ac:dyDescent="0.25">
      <c r="A156" s="335" t="s">
        <v>2111</v>
      </c>
      <c r="B156" s="823"/>
      <c r="C156" s="942"/>
      <c r="D156" s="941"/>
      <c r="E156" s="941"/>
      <c r="F156" s="941"/>
      <c r="G156" s="941"/>
      <c r="H156" s="941"/>
      <c r="I156" s="941"/>
      <c r="J156" s="941"/>
      <c r="K156" s="941"/>
      <c r="L156" s="941"/>
      <c r="M156" s="941"/>
      <c r="N156" s="941"/>
    </row>
    <row r="157" spans="1:14" x14ac:dyDescent="0.25">
      <c r="A157" s="337"/>
      <c r="B157" s="338" t="s">
        <v>1458</v>
      </c>
      <c r="C157" s="927">
        <v>0</v>
      </c>
      <c r="D157" s="926">
        <v>0</v>
      </c>
      <c r="E157" s="926">
        <v>0</v>
      </c>
      <c r="F157" s="926">
        <v>0</v>
      </c>
      <c r="G157" s="939">
        <v>0</v>
      </c>
      <c r="H157" s="926">
        <v>0</v>
      </c>
      <c r="I157" s="939">
        <v>0</v>
      </c>
      <c r="J157" s="926" t="s">
        <v>2103</v>
      </c>
      <c r="K157" s="926">
        <v>0</v>
      </c>
      <c r="L157" s="939">
        <v>0</v>
      </c>
      <c r="M157" s="926">
        <v>0</v>
      </c>
      <c r="N157" s="926">
        <v>0</v>
      </c>
    </row>
    <row r="158" spans="1:14" x14ac:dyDescent="0.25">
      <c r="A158" s="339"/>
      <c r="B158" s="340" t="s">
        <v>1459</v>
      </c>
      <c r="C158" s="927">
        <v>0</v>
      </c>
      <c r="D158" s="926">
        <v>0</v>
      </c>
      <c r="E158" s="926">
        <v>0</v>
      </c>
      <c r="F158" s="926">
        <v>0</v>
      </c>
      <c r="G158" s="939">
        <v>0</v>
      </c>
      <c r="H158" s="926">
        <v>0</v>
      </c>
      <c r="I158" s="939">
        <v>0</v>
      </c>
      <c r="J158" s="926" t="s">
        <v>2103</v>
      </c>
      <c r="K158" s="926">
        <v>0</v>
      </c>
      <c r="L158" s="939">
        <v>0</v>
      </c>
      <c r="M158" s="926">
        <v>0</v>
      </c>
      <c r="N158" s="926">
        <v>0</v>
      </c>
    </row>
    <row r="159" spans="1:14" x14ac:dyDescent="0.25">
      <c r="A159" s="339"/>
      <c r="B159" s="340" t="s">
        <v>1460</v>
      </c>
      <c r="C159" s="927">
        <v>0</v>
      </c>
      <c r="D159" s="926">
        <v>0</v>
      </c>
      <c r="E159" s="926">
        <v>0</v>
      </c>
      <c r="F159" s="926">
        <v>0</v>
      </c>
      <c r="G159" s="939">
        <v>0</v>
      </c>
      <c r="H159" s="926">
        <v>0</v>
      </c>
      <c r="I159" s="939">
        <v>0</v>
      </c>
      <c r="J159" s="926" t="s">
        <v>2103</v>
      </c>
      <c r="K159" s="926">
        <v>0</v>
      </c>
      <c r="L159" s="939">
        <v>0</v>
      </c>
      <c r="M159" s="926">
        <v>0</v>
      </c>
      <c r="N159" s="926">
        <v>0</v>
      </c>
    </row>
    <row r="160" spans="1:14" x14ac:dyDescent="0.25">
      <c r="A160" s="339"/>
      <c r="B160" s="338" t="s">
        <v>1461</v>
      </c>
      <c r="C160" s="927">
        <v>0</v>
      </c>
      <c r="D160" s="926">
        <v>0</v>
      </c>
      <c r="E160" s="926">
        <v>0</v>
      </c>
      <c r="F160" s="926">
        <v>0</v>
      </c>
      <c r="G160" s="939">
        <v>0</v>
      </c>
      <c r="H160" s="926">
        <v>0</v>
      </c>
      <c r="I160" s="939">
        <v>0</v>
      </c>
      <c r="J160" s="926" t="s">
        <v>2103</v>
      </c>
      <c r="K160" s="926">
        <v>0</v>
      </c>
      <c r="L160" s="939">
        <v>0</v>
      </c>
      <c r="M160" s="926">
        <v>0</v>
      </c>
      <c r="N160" s="926">
        <v>0</v>
      </c>
    </row>
    <row r="161" spans="1:14" x14ac:dyDescent="0.25">
      <c r="A161" s="339"/>
      <c r="B161" s="338" t="s">
        <v>1462</v>
      </c>
      <c r="C161" s="927">
        <v>0</v>
      </c>
      <c r="D161" s="926">
        <v>0</v>
      </c>
      <c r="E161" s="926">
        <v>0</v>
      </c>
      <c r="F161" s="926">
        <v>0</v>
      </c>
      <c r="G161" s="939">
        <v>0</v>
      </c>
      <c r="H161" s="926">
        <v>0</v>
      </c>
      <c r="I161" s="939">
        <v>0</v>
      </c>
      <c r="J161" s="926" t="s">
        <v>2103</v>
      </c>
      <c r="K161" s="926">
        <v>0</v>
      </c>
      <c r="L161" s="939">
        <v>0</v>
      </c>
      <c r="M161" s="926">
        <v>0</v>
      </c>
      <c r="N161" s="926">
        <v>0</v>
      </c>
    </row>
    <row r="162" spans="1:14" x14ac:dyDescent="0.25">
      <c r="A162" s="339"/>
      <c r="B162" s="338" t="s">
        <v>1463</v>
      </c>
      <c r="C162" s="927">
        <v>235975.27505000003</v>
      </c>
      <c r="D162" s="926">
        <v>2633396.4748800001</v>
      </c>
      <c r="E162" s="926">
        <v>0.78061312316672304</v>
      </c>
      <c r="F162" s="926">
        <v>2291639.1234300002</v>
      </c>
      <c r="G162" s="939">
        <v>5.9392000000000004E-3</v>
      </c>
      <c r="H162" s="926">
        <v>4334</v>
      </c>
      <c r="I162" s="939">
        <v>0.42711087234342798</v>
      </c>
      <c r="J162" s="926" t="s">
        <v>2103</v>
      </c>
      <c r="K162" s="926">
        <v>806104.72171000007</v>
      </c>
      <c r="L162" s="939">
        <v>0.35175901540006288</v>
      </c>
      <c r="M162" s="926">
        <v>5813.2347499999996</v>
      </c>
      <c r="N162" s="926">
        <v>-9606.4218799999981</v>
      </c>
    </row>
    <row r="163" spans="1:14" x14ac:dyDescent="0.25">
      <c r="A163" s="339"/>
      <c r="B163" s="338" t="s">
        <v>1464</v>
      </c>
      <c r="C163" s="927">
        <v>2933221.7811400001</v>
      </c>
      <c r="D163" s="926">
        <v>653790.81059999997</v>
      </c>
      <c r="E163" s="926">
        <v>0.644819189673147</v>
      </c>
      <c r="F163" s="926">
        <v>3354798.6423399998</v>
      </c>
      <c r="G163" s="939">
        <v>1.42903765930732E-2</v>
      </c>
      <c r="H163" s="926">
        <v>4606</v>
      </c>
      <c r="I163" s="939">
        <v>0.52366318607623696</v>
      </c>
      <c r="J163" s="926" t="s">
        <v>2103</v>
      </c>
      <c r="K163" s="926">
        <v>2116011.9129399997</v>
      </c>
      <c r="L163" s="939">
        <v>0.63074185324698473</v>
      </c>
      <c r="M163" s="926">
        <v>25358.865569999998</v>
      </c>
      <c r="N163" s="926">
        <v>-31605.346649999999</v>
      </c>
    </row>
    <row r="164" spans="1:14" x14ac:dyDescent="0.25">
      <c r="A164" s="339"/>
      <c r="B164" s="340" t="s">
        <v>1465</v>
      </c>
      <c r="C164" s="927">
        <v>2933221.7811400001</v>
      </c>
      <c r="D164" s="926">
        <v>653790.81059999997</v>
      </c>
      <c r="E164" s="926">
        <v>0.644819189673147</v>
      </c>
      <c r="F164" s="926">
        <v>3354798.6423399998</v>
      </c>
      <c r="G164" s="939">
        <v>1.42903765930732E-2</v>
      </c>
      <c r="H164" s="926">
        <v>4606</v>
      </c>
      <c r="I164" s="939">
        <v>0.52366318607623696</v>
      </c>
      <c r="J164" s="926" t="s">
        <v>2103</v>
      </c>
      <c r="K164" s="926">
        <v>2116011.9129399997</v>
      </c>
      <c r="L164" s="939">
        <v>0.63074185324698473</v>
      </c>
      <c r="M164" s="926">
        <v>25358.865569999998</v>
      </c>
      <c r="N164" s="926">
        <v>-31605.346649999999</v>
      </c>
    </row>
    <row r="165" spans="1:14" x14ac:dyDescent="0.25">
      <c r="A165" s="339"/>
      <c r="B165" s="340" t="s">
        <v>1466</v>
      </c>
      <c r="C165" s="927">
        <v>0</v>
      </c>
      <c r="D165" s="926">
        <v>0</v>
      </c>
      <c r="E165" s="926">
        <v>0</v>
      </c>
      <c r="F165" s="926">
        <v>0</v>
      </c>
      <c r="G165" s="939">
        <v>0</v>
      </c>
      <c r="H165" s="926">
        <v>0</v>
      </c>
      <c r="I165" s="939">
        <v>0</v>
      </c>
      <c r="J165" s="926" t="s">
        <v>2103</v>
      </c>
      <c r="K165" s="926">
        <v>0</v>
      </c>
      <c r="L165" s="939">
        <v>0</v>
      </c>
      <c r="M165" s="926">
        <v>0</v>
      </c>
      <c r="N165" s="926">
        <v>0</v>
      </c>
    </row>
    <row r="166" spans="1:14" x14ac:dyDescent="0.25">
      <c r="A166" s="339"/>
      <c r="B166" s="338" t="s">
        <v>1467</v>
      </c>
      <c r="C166" s="927">
        <v>3418638.2793899998</v>
      </c>
      <c r="D166" s="926">
        <v>308174.34213999996</v>
      </c>
      <c r="E166" s="926">
        <v>0.64733575781520125</v>
      </c>
      <c r="F166" s="926">
        <v>3618130.5509499996</v>
      </c>
      <c r="G166" s="939">
        <v>4.69923433067767E-2</v>
      </c>
      <c r="H166" s="926">
        <v>6926</v>
      </c>
      <c r="I166" s="939">
        <v>0.55295745818574005</v>
      </c>
      <c r="J166" s="926" t="s">
        <v>2103</v>
      </c>
      <c r="K166" s="926">
        <v>3037312.5634899996</v>
      </c>
      <c r="L166" s="939">
        <v>0.83947014092471128</v>
      </c>
      <c r="M166" s="926">
        <v>94178.542389999988</v>
      </c>
      <c r="N166" s="926">
        <v>-93346.390249999997</v>
      </c>
    </row>
    <row r="167" spans="1:14" x14ac:dyDescent="0.25">
      <c r="A167" s="339"/>
      <c r="B167" s="340" t="s">
        <v>1468</v>
      </c>
      <c r="C167" s="927">
        <v>1676244.86577</v>
      </c>
      <c r="D167" s="926">
        <v>194763.95668999999</v>
      </c>
      <c r="E167" s="926">
        <v>0.67620765015380702</v>
      </c>
      <c r="F167" s="926">
        <v>1807945.7435299999</v>
      </c>
      <c r="G167" s="939">
        <v>2.8118331898043102E-2</v>
      </c>
      <c r="H167" s="926">
        <v>3412</v>
      </c>
      <c r="I167" s="939">
        <v>0.54355711696168096</v>
      </c>
      <c r="J167" s="926" t="s">
        <v>2103</v>
      </c>
      <c r="K167" s="926">
        <v>1414112.5149400001</v>
      </c>
      <c r="L167" s="939">
        <v>0.78216534981794117</v>
      </c>
      <c r="M167" s="926">
        <v>27604.961719999999</v>
      </c>
      <c r="N167" s="926">
        <v>-31574.773900000004</v>
      </c>
    </row>
    <row r="168" spans="1:14" x14ac:dyDescent="0.25">
      <c r="A168" s="339"/>
      <c r="B168" s="340" t="s">
        <v>1469</v>
      </c>
      <c r="C168" s="927">
        <v>1742393.4136199998</v>
      </c>
      <c r="D168" s="926">
        <v>113410.38544999999</v>
      </c>
      <c r="E168" s="926">
        <v>0.59775296196557703</v>
      </c>
      <c r="F168" s="926">
        <v>1810184.8074199997</v>
      </c>
      <c r="G168" s="939">
        <v>6.5843008968031094E-2</v>
      </c>
      <c r="H168" s="926">
        <v>3514</v>
      </c>
      <c r="I168" s="939">
        <v>0.56234617188729297</v>
      </c>
      <c r="J168" s="926" t="s">
        <v>2103</v>
      </c>
      <c r="K168" s="926">
        <v>1623200.0485499999</v>
      </c>
      <c r="L168" s="939">
        <v>0.89670405026959465</v>
      </c>
      <c r="M168" s="926">
        <v>66573.580669999996</v>
      </c>
      <c r="N168" s="926">
        <v>-61771.616350000004</v>
      </c>
    </row>
    <row r="169" spans="1:14" x14ac:dyDescent="0.25">
      <c r="A169" s="339"/>
      <c r="B169" s="338" t="s">
        <v>1470</v>
      </c>
      <c r="C169" s="927">
        <v>283526.71643999999</v>
      </c>
      <c r="D169" s="926">
        <v>9998.2417499999992</v>
      </c>
      <c r="E169" s="926">
        <v>0.61293212305032263</v>
      </c>
      <c r="F169" s="926">
        <v>289654.95996999997</v>
      </c>
      <c r="G169" s="939">
        <v>0.32263286336959063</v>
      </c>
      <c r="H169" s="926">
        <v>5874</v>
      </c>
      <c r="I169" s="939">
        <v>0.57380063814787152</v>
      </c>
      <c r="J169" s="926" t="s">
        <v>2103</v>
      </c>
      <c r="K169" s="926">
        <v>385969.14302999998</v>
      </c>
      <c r="L169" s="939">
        <v>1.3325134949181447</v>
      </c>
      <c r="M169" s="926">
        <v>54874.515929999994</v>
      </c>
      <c r="N169" s="926">
        <v>-42179.365689999999</v>
      </c>
    </row>
    <row r="170" spans="1:14" x14ac:dyDescent="0.25">
      <c r="A170" s="339"/>
      <c r="B170" s="340" t="s">
        <v>1471</v>
      </c>
      <c r="C170" s="927">
        <v>148030.3939</v>
      </c>
      <c r="D170" s="926">
        <v>4550.29763</v>
      </c>
      <c r="E170" s="926">
        <v>0.445042797517678</v>
      </c>
      <c r="F170" s="926">
        <v>150055.47107</v>
      </c>
      <c r="G170" s="939">
        <v>0.169395555421399</v>
      </c>
      <c r="H170" s="926">
        <v>4358</v>
      </c>
      <c r="I170" s="939">
        <v>0.55454523431430003</v>
      </c>
      <c r="J170" s="926" t="s">
        <v>2103</v>
      </c>
      <c r="K170" s="926">
        <v>180180.46823000003</v>
      </c>
      <c r="L170" s="939">
        <v>1.2007590722629959</v>
      </c>
      <c r="M170" s="926">
        <v>14145.945310000001</v>
      </c>
      <c r="N170" s="926">
        <v>-14641.392890000001</v>
      </c>
    </row>
    <row r="171" spans="1:14" x14ac:dyDescent="0.25">
      <c r="A171" s="339"/>
      <c r="B171" s="340" t="s">
        <v>1472</v>
      </c>
      <c r="C171" s="927">
        <v>29753.763179999998</v>
      </c>
      <c r="D171" s="926">
        <v>1223.5498600000001</v>
      </c>
      <c r="E171" s="926">
        <v>0.545682137028077</v>
      </c>
      <c r="F171" s="926">
        <v>30421.432479999999</v>
      </c>
      <c r="G171" s="939">
        <v>0.28485630000000001</v>
      </c>
      <c r="H171" s="926">
        <v>113</v>
      </c>
      <c r="I171" s="939">
        <v>0.55727939827620798</v>
      </c>
      <c r="J171" s="926" t="s">
        <v>2103</v>
      </c>
      <c r="K171" s="926">
        <v>44532.628640000003</v>
      </c>
      <c r="L171" s="939">
        <v>1.4638570576608168</v>
      </c>
      <c r="M171" s="926">
        <v>4829.2370599999995</v>
      </c>
      <c r="N171" s="926">
        <v>-3175.9718800000001</v>
      </c>
    </row>
    <row r="172" spans="1:14" x14ac:dyDescent="0.25">
      <c r="A172" s="339"/>
      <c r="B172" s="340" t="s">
        <v>1473</v>
      </c>
      <c r="C172" s="927">
        <v>105742.55936</v>
      </c>
      <c r="D172" s="926">
        <v>4224.39426</v>
      </c>
      <c r="E172" s="926">
        <v>0.81325199353892896</v>
      </c>
      <c r="F172" s="926">
        <v>109178.05642000001</v>
      </c>
      <c r="G172" s="939">
        <v>0.54376991593500201</v>
      </c>
      <c r="H172" s="926">
        <v>1403</v>
      </c>
      <c r="I172" s="939">
        <v>0.60486895523791595</v>
      </c>
      <c r="J172" s="926" t="s">
        <v>2103</v>
      </c>
      <c r="K172" s="926">
        <v>161256.04616</v>
      </c>
      <c r="L172" s="939">
        <v>1.4770005205044112</v>
      </c>
      <c r="M172" s="926">
        <v>35899.333559999992</v>
      </c>
      <c r="N172" s="926">
        <v>-24362.000919999999</v>
      </c>
    </row>
    <row r="173" spans="1:14" x14ac:dyDescent="0.25">
      <c r="A173" s="341"/>
      <c r="B173" s="338" t="s">
        <v>1474</v>
      </c>
      <c r="C173" s="927">
        <v>807857.78905999998</v>
      </c>
      <c r="D173" s="926">
        <v>18652.679519999998</v>
      </c>
      <c r="E173" s="926">
        <v>0.75765691941033697</v>
      </c>
      <c r="F173" s="926">
        <v>821990.12081999995</v>
      </c>
      <c r="G173" s="939">
        <v>1</v>
      </c>
      <c r="H173" s="926">
        <v>2596</v>
      </c>
      <c r="I173" s="939">
        <v>0.658847075106331</v>
      </c>
      <c r="J173" s="926" t="s">
        <v>2103</v>
      </c>
      <c r="K173" s="926">
        <v>172806.68277000001</v>
      </c>
      <c r="L173" s="939">
        <v>0.21022963463065922</v>
      </c>
      <c r="M173" s="926">
        <v>530849.09025000001</v>
      </c>
      <c r="N173" s="926">
        <v>-505686.70981000003</v>
      </c>
    </row>
    <row r="174" spans="1:14" x14ac:dyDescent="0.25">
      <c r="A174" s="1413" t="s">
        <v>1475</v>
      </c>
      <c r="B174" s="1414"/>
      <c r="C174" s="926">
        <v>7679219.8410799997</v>
      </c>
      <c r="D174" s="926">
        <v>3624012.5488899997</v>
      </c>
      <c r="E174" s="926" t="s">
        <v>2103</v>
      </c>
      <c r="F174" s="926">
        <v>10376213.39751</v>
      </c>
      <c r="G174" s="926" t="s">
        <v>2103</v>
      </c>
      <c r="H174" s="926">
        <v>24336</v>
      </c>
      <c r="I174" s="926" t="s">
        <v>2103</v>
      </c>
      <c r="J174" s="926" t="s">
        <v>2103</v>
      </c>
      <c r="K174" s="926">
        <v>6518205.0239399988</v>
      </c>
      <c r="L174" s="939">
        <v>0.62818725620120586</v>
      </c>
      <c r="M174" s="926">
        <v>711074.24888999993</v>
      </c>
      <c r="N174" s="926">
        <v>-682424.23427999998</v>
      </c>
    </row>
    <row r="175" spans="1:14" x14ac:dyDescent="0.25">
      <c r="A175" s="1411" t="s">
        <v>1476</v>
      </c>
      <c r="B175" s="1412"/>
      <c r="C175" s="926">
        <v>235264074.48515996</v>
      </c>
      <c r="D175" s="926">
        <v>124996304.89320999</v>
      </c>
      <c r="E175" s="926" t="s">
        <v>2103</v>
      </c>
      <c r="F175" s="926">
        <v>261365905.51846001</v>
      </c>
      <c r="G175" s="940"/>
      <c r="H175" s="926">
        <v>479219</v>
      </c>
      <c r="I175" s="940"/>
      <c r="J175" s="926" t="s">
        <v>2103</v>
      </c>
      <c r="K175" s="926">
        <v>106075654.49644001</v>
      </c>
      <c r="L175" s="939">
        <v>0.40585115448023878</v>
      </c>
      <c r="M175" s="926">
        <v>4353834.5523899999</v>
      </c>
      <c r="N175" s="926">
        <v>-4756650.8158599995</v>
      </c>
    </row>
    <row r="176" spans="1:14" x14ac:dyDescent="0.25">
      <c r="A176" s="775"/>
      <c r="B176" s="775"/>
      <c r="C176" s="775"/>
      <c r="D176" s="775"/>
      <c r="E176" s="775"/>
      <c r="F176" s="775"/>
      <c r="G176" s="775"/>
      <c r="H176" s="775"/>
      <c r="I176" s="775"/>
      <c r="J176" s="775"/>
      <c r="K176" s="775"/>
      <c r="L176" s="775"/>
      <c r="M176" s="775"/>
      <c r="N176" s="775"/>
    </row>
    <row r="177" spans="1:14" x14ac:dyDescent="0.25">
      <c r="A177" s="775"/>
      <c r="B177" s="775"/>
      <c r="C177" s="775"/>
      <c r="D177" s="775"/>
      <c r="E177" s="775"/>
      <c r="F177" s="775"/>
      <c r="G177" s="775"/>
      <c r="H177" s="775"/>
      <c r="I177" s="775"/>
      <c r="J177" s="775"/>
      <c r="K177" s="775"/>
      <c r="L177" s="775"/>
      <c r="M177" s="775"/>
      <c r="N177" s="775"/>
    </row>
    <row r="178" spans="1:14" x14ac:dyDescent="0.25">
      <c r="A178" s="775"/>
      <c r="B178" s="775"/>
      <c r="C178" s="775"/>
      <c r="D178" s="775"/>
      <c r="E178" s="775"/>
      <c r="F178" s="775"/>
      <c r="G178" s="775"/>
      <c r="H178" s="775"/>
      <c r="I178" s="775"/>
      <c r="J178" s="775"/>
      <c r="K178" s="775"/>
      <c r="L178" s="775"/>
      <c r="M178" s="775"/>
      <c r="N178" s="775"/>
    </row>
    <row r="179" spans="1:14" ht="120" x14ac:dyDescent="0.25">
      <c r="A179" s="1415" t="s">
        <v>1477</v>
      </c>
      <c r="B179" s="342" t="s">
        <v>1446</v>
      </c>
      <c r="C179" s="787" t="s">
        <v>841</v>
      </c>
      <c r="D179" s="787" t="s">
        <v>1447</v>
      </c>
      <c r="E179" s="786" t="s">
        <v>1448</v>
      </c>
      <c r="F179" s="786" t="s">
        <v>939</v>
      </c>
      <c r="G179" s="786" t="s">
        <v>1449</v>
      </c>
      <c r="H179" s="786" t="s">
        <v>1450</v>
      </c>
      <c r="I179" s="786" t="s">
        <v>1451</v>
      </c>
      <c r="J179" s="786" t="s">
        <v>1452</v>
      </c>
      <c r="K179" s="787" t="s">
        <v>1453</v>
      </c>
      <c r="L179" s="787" t="s">
        <v>1454</v>
      </c>
      <c r="M179" s="787" t="s">
        <v>1455</v>
      </c>
      <c r="N179" s="787" t="s">
        <v>1456</v>
      </c>
    </row>
    <row r="180" spans="1:14" x14ac:dyDescent="0.25">
      <c r="A180" s="1416"/>
      <c r="B180" s="343" t="s">
        <v>6</v>
      </c>
      <c r="C180" s="778" t="s">
        <v>7</v>
      </c>
      <c r="D180" s="778" t="s">
        <v>8</v>
      </c>
      <c r="E180" s="778" t="s">
        <v>43</v>
      </c>
      <c r="F180" s="778" t="s">
        <v>44</v>
      </c>
      <c r="G180" s="778" t="s">
        <v>166</v>
      </c>
      <c r="H180" s="778" t="s">
        <v>167</v>
      </c>
      <c r="I180" s="778" t="s">
        <v>201</v>
      </c>
      <c r="J180" s="778" t="s">
        <v>456</v>
      </c>
      <c r="K180" s="778" t="s">
        <v>457</v>
      </c>
      <c r="L180" s="778" t="s">
        <v>458</v>
      </c>
      <c r="M180" s="778" t="s">
        <v>459</v>
      </c>
      <c r="N180" s="778" t="s">
        <v>460</v>
      </c>
    </row>
    <row r="181" spans="1:14" ht="45" x14ac:dyDescent="0.25">
      <c r="A181" s="335" t="s">
        <v>2110</v>
      </c>
      <c r="B181" s="823"/>
      <c r="C181" s="942"/>
      <c r="D181" s="941"/>
      <c r="E181" s="941"/>
      <c r="F181" s="941"/>
      <c r="G181" s="941"/>
      <c r="H181" s="941"/>
      <c r="I181" s="941"/>
      <c r="J181" s="941"/>
      <c r="K181" s="941"/>
      <c r="L181" s="941"/>
      <c r="M181" s="941"/>
      <c r="N181" s="941"/>
    </row>
    <row r="182" spans="1:14" x14ac:dyDescent="0.25">
      <c r="A182" s="337"/>
      <c r="B182" s="338" t="s">
        <v>1458</v>
      </c>
      <c r="C182" s="927">
        <v>0</v>
      </c>
      <c r="D182" s="926">
        <v>7500</v>
      </c>
      <c r="E182" s="926">
        <v>0.73750099999999996</v>
      </c>
      <c r="F182" s="926">
        <v>5531.2574999999997</v>
      </c>
      <c r="G182" s="939">
        <v>1.0526999999999999E-3</v>
      </c>
      <c r="H182" s="926">
        <v>3</v>
      </c>
      <c r="I182" s="939">
        <v>0.75714959999999998</v>
      </c>
      <c r="J182" s="926" t="s">
        <v>2103</v>
      </c>
      <c r="K182" s="926">
        <v>1143.3728999999998</v>
      </c>
      <c r="L182" s="939">
        <v>0.20671120445938376</v>
      </c>
      <c r="M182" s="926">
        <v>4.4088900000000004</v>
      </c>
      <c r="N182" s="926">
        <v>-18.15277</v>
      </c>
    </row>
    <row r="183" spans="1:14" x14ac:dyDescent="0.25">
      <c r="A183" s="339"/>
      <c r="B183" s="340" t="s">
        <v>1459</v>
      </c>
      <c r="C183" s="927">
        <v>0</v>
      </c>
      <c r="D183" s="926">
        <v>0</v>
      </c>
      <c r="E183" s="926">
        <v>0</v>
      </c>
      <c r="F183" s="926">
        <v>0</v>
      </c>
      <c r="G183" s="939">
        <v>0</v>
      </c>
      <c r="H183" s="926">
        <v>0</v>
      </c>
      <c r="I183" s="939">
        <v>0</v>
      </c>
      <c r="J183" s="926" t="s">
        <v>2103</v>
      </c>
      <c r="K183" s="926">
        <v>0</v>
      </c>
      <c r="L183" s="939">
        <v>0</v>
      </c>
      <c r="M183" s="926">
        <v>0</v>
      </c>
      <c r="N183" s="926">
        <v>0</v>
      </c>
    </row>
    <row r="184" spans="1:14" x14ac:dyDescent="0.25">
      <c r="A184" s="339"/>
      <c r="B184" s="340" t="s">
        <v>1460</v>
      </c>
      <c r="C184" s="927">
        <v>0</v>
      </c>
      <c r="D184" s="926">
        <v>7500</v>
      </c>
      <c r="E184" s="926">
        <v>0.73750099999999996</v>
      </c>
      <c r="F184" s="926">
        <v>5531.2574999999997</v>
      </c>
      <c r="G184" s="939">
        <v>1.0526999999999999E-3</v>
      </c>
      <c r="H184" s="926">
        <v>3</v>
      </c>
      <c r="I184" s="939">
        <v>0.75714959999999998</v>
      </c>
      <c r="J184" s="926" t="s">
        <v>2103</v>
      </c>
      <c r="K184" s="926">
        <v>1143.3728999999998</v>
      </c>
      <c r="L184" s="939">
        <v>0.20671120445938376</v>
      </c>
      <c r="M184" s="926">
        <v>4.4088900000000004</v>
      </c>
      <c r="N184" s="926">
        <v>-18.15277</v>
      </c>
    </row>
    <row r="185" spans="1:14" x14ac:dyDescent="0.25">
      <c r="A185" s="339"/>
      <c r="B185" s="338" t="s">
        <v>1461</v>
      </c>
      <c r="C185" s="927">
        <v>1421.35176</v>
      </c>
      <c r="D185" s="926">
        <v>4578.6482400000004</v>
      </c>
      <c r="E185" s="926">
        <v>0.24390108778491201</v>
      </c>
      <c r="F185" s="926">
        <v>2538.0890499999996</v>
      </c>
      <c r="G185" s="939">
        <v>1.7440522393735601E-3</v>
      </c>
      <c r="H185" s="926">
        <v>2</v>
      </c>
      <c r="I185" s="939">
        <v>0.52022794994659405</v>
      </c>
      <c r="J185" s="926" t="s">
        <v>2103</v>
      </c>
      <c r="K185" s="926">
        <v>515.02408000000003</v>
      </c>
      <c r="L185" s="939">
        <v>0.20291804970357527</v>
      </c>
      <c r="M185" s="926">
        <v>2.2962699999999998</v>
      </c>
      <c r="N185" s="926">
        <v>-2.7905699999999998</v>
      </c>
    </row>
    <row r="186" spans="1:14" x14ac:dyDescent="0.25">
      <c r="A186" s="339"/>
      <c r="B186" s="338" t="s">
        <v>1462</v>
      </c>
      <c r="C186" s="927">
        <v>2811431.0260799997</v>
      </c>
      <c r="D186" s="926">
        <v>5387.59</v>
      </c>
      <c r="E186" s="926">
        <v>0.99118617972043099</v>
      </c>
      <c r="F186" s="926">
        <v>2816771.1308300002</v>
      </c>
      <c r="G186" s="939">
        <v>3.6797713031519498E-3</v>
      </c>
      <c r="H186" s="926">
        <v>10774</v>
      </c>
      <c r="I186" s="939">
        <v>0.59337991755070296</v>
      </c>
      <c r="J186" s="926" t="s">
        <v>2103</v>
      </c>
      <c r="K186" s="926">
        <v>1064079.2032899999</v>
      </c>
      <c r="L186" s="939">
        <v>0.37776558828066886</v>
      </c>
      <c r="M186" s="926">
        <v>6150.4489100000001</v>
      </c>
      <c r="N186" s="926">
        <v>-7873.1159100000004</v>
      </c>
    </row>
    <row r="187" spans="1:14" x14ac:dyDescent="0.25">
      <c r="A187" s="339"/>
      <c r="B187" s="338" t="s">
        <v>1463</v>
      </c>
      <c r="C187" s="927">
        <v>44.12529</v>
      </c>
      <c r="D187" s="926">
        <v>326.87470999999999</v>
      </c>
      <c r="E187" s="926">
        <v>0.55678819999999996</v>
      </c>
      <c r="F187" s="926">
        <v>226.12527000000003</v>
      </c>
      <c r="G187" s="939">
        <v>5.8127999999999999E-3</v>
      </c>
      <c r="H187" s="926">
        <v>1</v>
      </c>
      <c r="I187" s="939">
        <v>0.45850279999999999</v>
      </c>
      <c r="J187" s="926" t="s">
        <v>2103</v>
      </c>
      <c r="K187" s="926">
        <v>85.879539999999992</v>
      </c>
      <c r="L187" s="939">
        <v>0.37978745144229115</v>
      </c>
      <c r="M187" s="926">
        <v>0.60265999999999997</v>
      </c>
      <c r="N187" s="926">
        <v>-1.4015700000000002</v>
      </c>
    </row>
    <row r="188" spans="1:14" x14ac:dyDescent="0.25">
      <c r="A188" s="339"/>
      <c r="B188" s="338" t="s">
        <v>1464</v>
      </c>
      <c r="C188" s="927">
        <v>8240437.921910001</v>
      </c>
      <c r="D188" s="926">
        <v>2446.25</v>
      </c>
      <c r="E188" s="926">
        <v>1</v>
      </c>
      <c r="F188" s="926">
        <v>8242884.171910001</v>
      </c>
      <c r="G188" s="939">
        <v>1.4148296056409229E-2</v>
      </c>
      <c r="H188" s="926">
        <v>35789</v>
      </c>
      <c r="I188" s="939">
        <v>0.57571025365184259</v>
      </c>
      <c r="J188" s="926" t="s">
        <v>2103</v>
      </c>
      <c r="K188" s="926">
        <v>5634508.8295200001</v>
      </c>
      <c r="L188" s="939">
        <v>0.6835603548477861</v>
      </c>
      <c r="M188" s="926">
        <v>67909.976970000003</v>
      </c>
      <c r="N188" s="926">
        <v>-88669.326640000014</v>
      </c>
    </row>
    <row r="189" spans="1:14" x14ac:dyDescent="0.25">
      <c r="A189" s="339"/>
      <c r="B189" s="340" t="s">
        <v>1465</v>
      </c>
      <c r="C189" s="927">
        <v>6394144.5037700003</v>
      </c>
      <c r="D189" s="926">
        <v>1340.297</v>
      </c>
      <c r="E189" s="926">
        <v>1</v>
      </c>
      <c r="F189" s="926">
        <v>6395484.8007700006</v>
      </c>
      <c r="G189" s="939">
        <v>1.11406274250562E-2</v>
      </c>
      <c r="H189" s="926">
        <v>27369</v>
      </c>
      <c r="I189" s="939">
        <v>0.56952815038104798</v>
      </c>
      <c r="J189" s="926" t="s">
        <v>2103</v>
      </c>
      <c r="K189" s="926">
        <v>4057545.46055</v>
      </c>
      <c r="L189" s="939">
        <v>0.63443907490194984</v>
      </c>
      <c r="M189" s="926">
        <v>40817.167779999996</v>
      </c>
      <c r="N189" s="926">
        <v>-48687.737370000003</v>
      </c>
    </row>
    <row r="190" spans="1:14" x14ac:dyDescent="0.25">
      <c r="A190" s="339"/>
      <c r="B190" s="340" t="s">
        <v>1466</v>
      </c>
      <c r="C190" s="927">
        <v>1846293.4181400002</v>
      </c>
      <c r="D190" s="926">
        <v>1105.953</v>
      </c>
      <c r="E190" s="926">
        <v>1</v>
      </c>
      <c r="F190" s="926">
        <v>1847399.3711400002</v>
      </c>
      <c r="G190" s="939">
        <v>2.4560499999999999E-2</v>
      </c>
      <c r="H190" s="926">
        <v>8420</v>
      </c>
      <c r="I190" s="939">
        <v>0.59711198633769902</v>
      </c>
      <c r="J190" s="926" t="s">
        <v>2103</v>
      </c>
      <c r="K190" s="926">
        <v>1576963.36897</v>
      </c>
      <c r="L190" s="939">
        <v>0.8536125937927983</v>
      </c>
      <c r="M190" s="926">
        <v>27092.809189999996</v>
      </c>
      <c r="N190" s="926">
        <v>-39981.589270000004</v>
      </c>
    </row>
    <row r="191" spans="1:14" x14ac:dyDescent="0.25">
      <c r="A191" s="339"/>
      <c r="B191" s="338" t="s">
        <v>1467</v>
      </c>
      <c r="C191" s="927">
        <v>1342492.53205</v>
      </c>
      <c r="D191" s="926">
        <v>578.29</v>
      </c>
      <c r="E191" s="926">
        <v>1</v>
      </c>
      <c r="F191" s="926">
        <v>1343070.8220499998</v>
      </c>
      <c r="G191" s="939">
        <v>5.298634700072144E-2</v>
      </c>
      <c r="H191" s="926">
        <v>6469</v>
      </c>
      <c r="I191" s="939">
        <v>0.59562262086313977</v>
      </c>
      <c r="J191" s="926" t="s">
        <v>2103</v>
      </c>
      <c r="K191" s="926">
        <v>1261754.45049</v>
      </c>
      <c r="L191" s="939">
        <v>0.93945488932900623</v>
      </c>
      <c r="M191" s="926">
        <v>42448.583859999999</v>
      </c>
      <c r="N191" s="926">
        <v>-72727.303200000009</v>
      </c>
    </row>
    <row r="192" spans="1:14" x14ac:dyDescent="0.25">
      <c r="A192" s="339"/>
      <c r="B192" s="340" t="s">
        <v>1468</v>
      </c>
      <c r="C192" s="927">
        <v>918294.27717999998</v>
      </c>
      <c r="D192" s="926">
        <v>49.326999999999998</v>
      </c>
      <c r="E192" s="926">
        <v>1</v>
      </c>
      <c r="F192" s="926">
        <v>918343.60417999991</v>
      </c>
      <c r="G192" s="939">
        <v>4.1969699999999999E-2</v>
      </c>
      <c r="H192" s="926">
        <v>4364</v>
      </c>
      <c r="I192" s="939">
        <v>0.593702018309611</v>
      </c>
      <c r="J192" s="926" t="s">
        <v>2103</v>
      </c>
      <c r="K192" s="926">
        <v>838927.52736000007</v>
      </c>
      <c r="L192" s="939">
        <v>0.91352248062868424</v>
      </c>
      <c r="M192" s="926">
        <v>22882.833360000001</v>
      </c>
      <c r="N192" s="926">
        <v>-39755.474880000002</v>
      </c>
    </row>
    <row r="193" spans="1:14" x14ac:dyDescent="0.25">
      <c r="A193" s="339"/>
      <c r="B193" s="340" t="s">
        <v>1469</v>
      </c>
      <c r="C193" s="927">
        <v>424198.25487</v>
      </c>
      <c r="D193" s="926">
        <v>528.96299999999997</v>
      </c>
      <c r="E193" s="926">
        <v>1</v>
      </c>
      <c r="F193" s="926">
        <v>424727.21786999999</v>
      </c>
      <c r="G193" s="939">
        <v>7.68065E-2</v>
      </c>
      <c r="H193" s="926">
        <v>2105</v>
      </c>
      <c r="I193" s="939">
        <v>0.59977534053118997</v>
      </c>
      <c r="J193" s="926" t="s">
        <v>2103</v>
      </c>
      <c r="K193" s="926">
        <v>422826.92313000001</v>
      </c>
      <c r="L193" s="939">
        <v>0.99552584656681542</v>
      </c>
      <c r="M193" s="926">
        <v>19565.750499999998</v>
      </c>
      <c r="N193" s="926">
        <v>-32971.828320000001</v>
      </c>
    </row>
    <row r="194" spans="1:14" x14ac:dyDescent="0.25">
      <c r="A194" s="339"/>
      <c r="B194" s="338" t="s">
        <v>1470</v>
      </c>
      <c r="C194" s="927">
        <v>378114.60243000003</v>
      </c>
      <c r="D194" s="926">
        <v>2600.1979000000001</v>
      </c>
      <c r="E194" s="926">
        <v>1.1227190897174089</v>
      </c>
      <c r="F194" s="926">
        <v>381033.89423999999</v>
      </c>
      <c r="G194" s="939">
        <v>0.25966810091201076</v>
      </c>
      <c r="H194" s="926">
        <v>22199</v>
      </c>
      <c r="I194" s="939">
        <v>0.62836507987508938</v>
      </c>
      <c r="J194" s="926" t="s">
        <v>2103</v>
      </c>
      <c r="K194" s="926">
        <v>547123.64322000009</v>
      </c>
      <c r="L194" s="939">
        <v>1.4358923221549051</v>
      </c>
      <c r="M194" s="926">
        <v>64432.28933</v>
      </c>
      <c r="N194" s="926">
        <v>-76056.375360000005</v>
      </c>
    </row>
    <row r="195" spans="1:14" x14ac:dyDescent="0.25">
      <c r="A195" s="339"/>
      <c r="B195" s="340" t="s">
        <v>1471</v>
      </c>
      <c r="C195" s="927">
        <v>182527.88316000003</v>
      </c>
      <c r="D195" s="926">
        <v>2</v>
      </c>
      <c r="E195" s="926">
        <v>1</v>
      </c>
      <c r="F195" s="926">
        <v>182529.88316000003</v>
      </c>
      <c r="G195" s="939">
        <v>0.13365006126712101</v>
      </c>
      <c r="H195" s="926">
        <v>17174</v>
      </c>
      <c r="I195" s="939">
        <v>0.61872753611478204</v>
      </c>
      <c r="J195" s="926" t="s">
        <v>2103</v>
      </c>
      <c r="K195" s="926">
        <v>224475.45011000001</v>
      </c>
      <c r="L195" s="939">
        <v>1.229801094614364</v>
      </c>
      <c r="M195" s="926">
        <v>15125.285689999999</v>
      </c>
      <c r="N195" s="926">
        <v>-22092.905859999999</v>
      </c>
    </row>
    <row r="196" spans="1:14" x14ac:dyDescent="0.25">
      <c r="A196" s="339"/>
      <c r="B196" s="340" t="s">
        <v>1472</v>
      </c>
      <c r="C196" s="927">
        <v>83758.743599999987</v>
      </c>
      <c r="D196" s="926">
        <v>0</v>
      </c>
      <c r="E196" s="926">
        <v>0</v>
      </c>
      <c r="F196" s="926">
        <v>83758.743599999987</v>
      </c>
      <c r="G196" s="939">
        <v>0.21946969999999999</v>
      </c>
      <c r="H196" s="926">
        <v>487</v>
      </c>
      <c r="I196" s="939">
        <v>0.60516041140302501</v>
      </c>
      <c r="J196" s="926" t="s">
        <v>2103</v>
      </c>
      <c r="K196" s="926">
        <v>124228.07065000001</v>
      </c>
      <c r="L196" s="939">
        <v>1.4831654023282177</v>
      </c>
      <c r="M196" s="926">
        <v>11124.364939999999</v>
      </c>
      <c r="N196" s="926">
        <v>-17982.904569999999</v>
      </c>
    </row>
    <row r="197" spans="1:14" x14ac:dyDescent="0.25">
      <c r="A197" s="339"/>
      <c r="B197" s="340" t="s">
        <v>1473</v>
      </c>
      <c r="C197" s="927">
        <v>111827.97567</v>
      </c>
      <c r="D197" s="926">
        <v>2598.1979000000001</v>
      </c>
      <c r="E197" s="926">
        <v>1.12281355449218</v>
      </c>
      <c r="F197" s="926">
        <v>114745.26748000001</v>
      </c>
      <c r="G197" s="939">
        <v>0.48947300865819898</v>
      </c>
      <c r="H197" s="926">
        <v>4538</v>
      </c>
      <c r="I197" s="939">
        <v>0.66063424177353802</v>
      </c>
      <c r="J197" s="926" t="s">
        <v>2103</v>
      </c>
      <c r="K197" s="926">
        <v>198420.12246000001</v>
      </c>
      <c r="L197" s="939">
        <v>1.7292227105974933</v>
      </c>
      <c r="M197" s="926">
        <v>38182.638699999996</v>
      </c>
      <c r="N197" s="926">
        <v>-35980.56493</v>
      </c>
    </row>
    <row r="198" spans="1:14" x14ac:dyDescent="0.25">
      <c r="A198" s="341"/>
      <c r="B198" s="338" t="s">
        <v>1474</v>
      </c>
      <c r="C198" s="927">
        <v>1251529.4318599999</v>
      </c>
      <c r="D198" s="926">
        <v>4506.0165399999996</v>
      </c>
      <c r="E198" s="926">
        <v>1</v>
      </c>
      <c r="F198" s="926">
        <v>1256035.4483999999</v>
      </c>
      <c r="G198" s="939">
        <v>1</v>
      </c>
      <c r="H198" s="926">
        <v>11261</v>
      </c>
      <c r="I198" s="939">
        <v>0.63635414311872895</v>
      </c>
      <c r="J198" s="926" t="s">
        <v>2103</v>
      </c>
      <c r="K198" s="926">
        <v>110501.53375</v>
      </c>
      <c r="L198" s="939">
        <v>8.7976445163838582E-2</v>
      </c>
      <c r="M198" s="926">
        <v>790443.23314999999</v>
      </c>
      <c r="N198" s="926">
        <v>-777033.35150999995</v>
      </c>
    </row>
    <row r="199" spans="1:14" x14ac:dyDescent="0.25">
      <c r="A199" s="1413" t="s">
        <v>1475</v>
      </c>
      <c r="B199" s="1414"/>
      <c r="C199" s="926">
        <v>14025470.991380002</v>
      </c>
      <c r="D199" s="926">
        <v>27923.867389999999</v>
      </c>
      <c r="E199" s="926" t="s">
        <v>2103</v>
      </c>
      <c r="F199" s="926">
        <v>14048090.93925</v>
      </c>
      <c r="G199" s="926" t="s">
        <v>2103</v>
      </c>
      <c r="H199" s="926">
        <v>86498</v>
      </c>
      <c r="I199" s="926" t="s">
        <v>2103</v>
      </c>
      <c r="J199" s="926" t="s">
        <v>2103</v>
      </c>
      <c r="K199" s="926">
        <v>8619711.9367899988</v>
      </c>
      <c r="L199" s="939">
        <v>0.61358600069328628</v>
      </c>
      <c r="M199" s="926">
        <v>971391.84003999992</v>
      </c>
      <c r="N199" s="926">
        <v>-1022381.81753</v>
      </c>
    </row>
    <row r="200" spans="1:14" x14ac:dyDescent="0.25">
      <c r="A200" s="1411" t="s">
        <v>1476</v>
      </c>
      <c r="B200" s="1412"/>
      <c r="C200" s="926">
        <v>235264074.48515996</v>
      </c>
      <c r="D200" s="926">
        <v>124996304.89320999</v>
      </c>
      <c r="E200" s="926" t="s">
        <v>2103</v>
      </c>
      <c r="F200" s="926">
        <v>261365905.51846001</v>
      </c>
      <c r="G200" s="940"/>
      <c r="H200" s="926">
        <v>479219</v>
      </c>
      <c r="I200" s="940"/>
      <c r="J200" s="926" t="s">
        <v>2103</v>
      </c>
      <c r="K200" s="926">
        <v>106075654.49644001</v>
      </c>
      <c r="L200" s="939">
        <v>0.40585115448023878</v>
      </c>
      <c r="M200" s="926">
        <v>4353834.5523899999</v>
      </c>
      <c r="N200" s="926">
        <v>-4756650.8158599995</v>
      </c>
    </row>
  </sheetData>
  <mergeCells count="24">
    <mergeCell ref="A100:B100"/>
    <mergeCell ref="A50:B50"/>
    <mergeCell ref="A4:A5"/>
    <mergeCell ref="A24:B24"/>
    <mergeCell ref="A25:B25"/>
    <mergeCell ref="A29:A30"/>
    <mergeCell ref="A49:B49"/>
    <mergeCell ref="A54:A55"/>
    <mergeCell ref="A74:B74"/>
    <mergeCell ref="A75:B75"/>
    <mergeCell ref="A79:A80"/>
    <mergeCell ref="A99:B99"/>
    <mergeCell ref="A104:A105"/>
    <mergeCell ref="A124:B124"/>
    <mergeCell ref="A125:B125"/>
    <mergeCell ref="A129:A130"/>
    <mergeCell ref="A179:A180"/>
    <mergeCell ref="A200:B200"/>
    <mergeCell ref="A149:B149"/>
    <mergeCell ref="A150:B150"/>
    <mergeCell ref="A154:A155"/>
    <mergeCell ref="A174:B174"/>
    <mergeCell ref="A175:B175"/>
    <mergeCell ref="A199:B199"/>
  </mergeCells>
  <pageMargins left="0.70866141732283472" right="0.70866141732283472" top="0.74803149606299213" bottom="0.74803149606299213" header="0.31496062992125984" footer="0.31496062992125984"/>
  <pageSetup paperSize="9" scale="65" fitToHeight="0" orientation="landscape" r:id="rId1"/>
  <headerFooter>
    <oddHeader>&amp;CCS
Příloha XXI</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9" tint="0.79998168889431442"/>
    <pageSetUpPr autoPageBreaks="0" fitToPage="1"/>
  </sheetPr>
  <dimension ref="B2:J23"/>
  <sheetViews>
    <sheetView showGridLines="0" view="pageLayout" zoomScaleNormal="100" zoomScaleSheetLayoutView="100" workbookViewId="0">
      <selection activeCell="B3" sqref="B3"/>
    </sheetView>
  </sheetViews>
  <sheetFormatPr defaultColWidth="9.140625" defaultRowHeight="15" x14ac:dyDescent="0.25"/>
  <cols>
    <col min="1" max="1" width="9.140625" style="2"/>
    <col min="2" max="2" width="6.7109375" style="2" customWidth="1"/>
    <col min="3" max="3" width="47" style="2" customWidth="1"/>
    <col min="4" max="4" width="31" style="2" customWidth="1"/>
    <col min="5" max="8" width="23.28515625" style="2" customWidth="1"/>
    <col min="9" max="16384" width="9.140625" style="2"/>
  </cols>
  <sheetData>
    <row r="2" spans="2:10" ht="21" x14ac:dyDescent="0.35">
      <c r="B2" s="344" t="s">
        <v>1429</v>
      </c>
      <c r="C2" s="345"/>
      <c r="D2" s="345"/>
      <c r="E2" s="346"/>
      <c r="F2" s="346"/>
      <c r="G2" s="346"/>
      <c r="H2" s="346"/>
      <c r="I2" s="346"/>
    </row>
    <row r="4" spans="2:10" x14ac:dyDescent="0.25">
      <c r="B4" s="347"/>
      <c r="C4" s="347"/>
      <c r="D4" s="347"/>
      <c r="E4" s="347"/>
      <c r="F4" s="347"/>
    </row>
    <row r="5" spans="2:10" x14ac:dyDescent="0.25">
      <c r="B5" s="146"/>
      <c r="C5" s="146"/>
      <c r="D5" s="146"/>
      <c r="E5" s="348"/>
      <c r="F5" s="348"/>
      <c r="J5" s="146"/>
    </row>
    <row r="6" spans="2:10" ht="63.75" x14ac:dyDescent="0.25">
      <c r="B6" s="349"/>
      <c r="C6" s="350"/>
      <c r="D6" s="670" t="s">
        <v>1478</v>
      </c>
      <c r="E6" s="671" t="s">
        <v>1479</v>
      </c>
      <c r="F6" s="671" t="s">
        <v>1480</v>
      </c>
      <c r="G6" s="671" t="s">
        <v>1481</v>
      </c>
      <c r="H6" s="671" t="s">
        <v>1482</v>
      </c>
    </row>
    <row r="7" spans="2:10" x14ac:dyDescent="0.25">
      <c r="B7" s="349"/>
      <c r="C7" s="349"/>
      <c r="D7" s="672" t="s">
        <v>6</v>
      </c>
      <c r="E7" s="673" t="s">
        <v>7</v>
      </c>
      <c r="F7" s="673" t="s">
        <v>8</v>
      </c>
      <c r="G7" s="673" t="s">
        <v>43</v>
      </c>
      <c r="H7" s="673" t="s">
        <v>44</v>
      </c>
    </row>
    <row r="8" spans="2:10" x14ac:dyDescent="0.25">
      <c r="B8" s="675">
        <v>1</v>
      </c>
      <c r="C8" s="675" t="s">
        <v>1483</v>
      </c>
      <c r="D8" s="674"/>
      <c r="E8" s="674"/>
      <c r="F8" s="675"/>
      <c r="G8" s="675"/>
      <c r="H8" s="675"/>
    </row>
    <row r="9" spans="2:10" x14ac:dyDescent="0.25">
      <c r="B9" s="675">
        <v>1.1000000000000001</v>
      </c>
      <c r="C9" s="679" t="s">
        <v>1484</v>
      </c>
      <c r="D9" s="676"/>
      <c r="E9" s="675"/>
      <c r="F9" s="675"/>
      <c r="G9" s="675"/>
      <c r="H9" s="675"/>
    </row>
    <row r="10" spans="2:10" x14ac:dyDescent="0.25">
      <c r="B10" s="675">
        <v>1.2</v>
      </c>
      <c r="C10" s="679" t="s">
        <v>1485</v>
      </c>
      <c r="D10" s="676"/>
      <c r="E10" s="675"/>
      <c r="F10" s="675"/>
      <c r="G10" s="675"/>
      <c r="H10" s="675"/>
    </row>
    <row r="11" spans="2:10" x14ac:dyDescent="0.25">
      <c r="B11" s="675">
        <v>2</v>
      </c>
      <c r="C11" s="675" t="s">
        <v>948</v>
      </c>
      <c r="D11" s="675"/>
      <c r="E11" s="675"/>
      <c r="F11" s="675"/>
      <c r="G11" s="675"/>
      <c r="H11" s="675"/>
    </row>
    <row r="12" spans="2:10" x14ac:dyDescent="0.25">
      <c r="B12" s="675">
        <v>3</v>
      </c>
      <c r="C12" s="675" t="s">
        <v>949</v>
      </c>
      <c r="D12" s="675"/>
      <c r="E12" s="675"/>
      <c r="F12" s="675"/>
      <c r="G12" s="675"/>
      <c r="H12" s="675"/>
    </row>
    <row r="13" spans="2:10" ht="25.5" x14ac:dyDescent="0.25">
      <c r="B13" s="675">
        <v>3.1</v>
      </c>
      <c r="C13" s="679" t="s">
        <v>1486</v>
      </c>
      <c r="D13" s="676"/>
      <c r="E13" s="675"/>
      <c r="F13" s="675"/>
      <c r="G13" s="675"/>
      <c r="H13" s="675"/>
    </row>
    <row r="14" spans="2:10" ht="25.5" x14ac:dyDescent="0.25">
      <c r="B14" s="675">
        <v>3.2</v>
      </c>
      <c r="C14" s="679" t="s">
        <v>1487</v>
      </c>
      <c r="D14" s="676"/>
      <c r="E14" s="675"/>
      <c r="F14" s="675"/>
      <c r="G14" s="675"/>
      <c r="H14" s="675"/>
    </row>
    <row r="15" spans="2:10" x14ac:dyDescent="0.25">
      <c r="B15" s="675">
        <v>4</v>
      </c>
      <c r="C15" s="675" t="s">
        <v>950</v>
      </c>
      <c r="D15" s="675"/>
      <c r="E15" s="675"/>
      <c r="F15" s="675"/>
      <c r="G15" s="675"/>
      <c r="H15" s="675"/>
    </row>
    <row r="16" spans="2:10" x14ac:dyDescent="0.25">
      <c r="B16" s="675">
        <v>4.0999999999999996</v>
      </c>
      <c r="C16" s="680" t="s">
        <v>1488</v>
      </c>
      <c r="D16" s="677"/>
      <c r="E16" s="675"/>
      <c r="F16" s="675"/>
      <c r="G16" s="675"/>
      <c r="H16" s="675"/>
    </row>
    <row r="17" spans="2:8" ht="25.5" x14ac:dyDescent="0.25">
      <c r="B17" s="675">
        <v>4.2</v>
      </c>
      <c r="C17" s="680" t="s">
        <v>1489</v>
      </c>
      <c r="D17" s="677"/>
      <c r="E17" s="675"/>
      <c r="F17" s="675"/>
      <c r="G17" s="675"/>
      <c r="H17" s="675"/>
    </row>
    <row r="18" spans="2:8" ht="25.5" x14ac:dyDescent="0.25">
      <c r="B18" s="675">
        <v>4.3</v>
      </c>
      <c r="C18" s="680" t="s">
        <v>1490</v>
      </c>
      <c r="D18" s="677"/>
      <c r="E18" s="675"/>
      <c r="F18" s="675"/>
      <c r="G18" s="675"/>
      <c r="H18" s="675"/>
    </row>
    <row r="19" spans="2:8" x14ac:dyDescent="0.25">
      <c r="B19" s="675">
        <v>4.4000000000000004</v>
      </c>
      <c r="C19" s="680" t="s">
        <v>1491</v>
      </c>
      <c r="D19" s="677"/>
      <c r="E19" s="675"/>
      <c r="F19" s="675"/>
      <c r="G19" s="675"/>
      <c r="H19" s="675"/>
    </row>
    <row r="20" spans="2:8" ht="25.5" x14ac:dyDescent="0.25">
      <c r="B20" s="675">
        <v>4.5</v>
      </c>
      <c r="C20" s="680" t="s">
        <v>1492</v>
      </c>
      <c r="D20" s="677"/>
      <c r="E20" s="675"/>
      <c r="F20" s="675"/>
      <c r="G20" s="675"/>
      <c r="H20" s="675"/>
    </row>
    <row r="21" spans="2:8" x14ac:dyDescent="0.25">
      <c r="B21" s="675">
        <v>5</v>
      </c>
      <c r="C21" s="675" t="s">
        <v>237</v>
      </c>
      <c r="D21" s="675"/>
      <c r="E21" s="675"/>
      <c r="F21" s="675"/>
      <c r="G21" s="675"/>
      <c r="H21" s="675"/>
    </row>
    <row r="22" spans="2:8" x14ac:dyDescent="0.25">
      <c r="B22" s="675">
        <v>6</v>
      </c>
      <c r="C22" s="675" t="s">
        <v>1493</v>
      </c>
      <c r="D22" s="675"/>
      <c r="E22" s="675"/>
      <c r="F22" s="675"/>
      <c r="G22" s="675"/>
      <c r="H22" s="675"/>
    </row>
    <row r="23" spans="2:8" x14ac:dyDescent="0.25">
      <c r="B23" s="675">
        <v>7</v>
      </c>
      <c r="C23" s="678" t="s">
        <v>1362</v>
      </c>
      <c r="D23" s="678"/>
      <c r="E23" s="675"/>
      <c r="F23" s="675"/>
      <c r="G23" s="675"/>
      <c r="H23" s="675"/>
    </row>
  </sheetData>
  <pageMargins left="0.70866141732283472" right="0.70866141732283472" top="0.74803149606299213" bottom="0.74803149606299213" header="0.31496062992125984" footer="0.31496062992125984"/>
  <pageSetup paperSize="9" scale="70"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D50C0-6659-4F8C-8B72-18C50D97E50A}">
  <sheetPr>
    <pageSetUpPr autoPageBreaks="0" fitToPage="1"/>
  </sheetPr>
  <dimension ref="C2:K26"/>
  <sheetViews>
    <sheetView showGridLines="0" zoomScaleNormal="100" zoomScaleSheetLayoutView="100" zoomScalePageLayoutView="80" workbookViewId="0">
      <selection activeCell="E20" sqref="E20"/>
    </sheetView>
  </sheetViews>
  <sheetFormatPr defaultColWidth="9.140625" defaultRowHeight="15" x14ac:dyDescent="0.25"/>
  <cols>
    <col min="3" max="3" width="8.42578125" customWidth="1"/>
    <col min="4" max="4" width="51.5703125" customWidth="1"/>
    <col min="5" max="5" width="31.5703125" customWidth="1"/>
    <col min="6" max="6" width="30.42578125" bestFit="1" customWidth="1"/>
  </cols>
  <sheetData>
    <row r="2" spans="3:11" ht="41.45" customHeight="1" x14ac:dyDescent="0.35">
      <c r="C2" s="1419" t="s">
        <v>1430</v>
      </c>
      <c r="D2" s="1420"/>
      <c r="E2" s="1420"/>
      <c r="F2" s="1420"/>
      <c r="G2" s="1421"/>
      <c r="H2" s="922"/>
      <c r="I2" s="922"/>
      <c r="J2" s="922"/>
      <c r="K2" s="922"/>
    </row>
    <row r="4" spans="3:11" x14ac:dyDescent="0.25">
      <c r="C4" s="949"/>
      <c r="D4" s="949"/>
      <c r="E4" s="949"/>
      <c r="F4" s="949"/>
    </row>
    <row r="5" spans="3:11" x14ac:dyDescent="0.25">
      <c r="C5" s="180"/>
      <c r="D5" s="180"/>
      <c r="E5" s="374"/>
      <c r="F5" s="374"/>
    </row>
    <row r="6" spans="3:11" ht="30" x14ac:dyDescent="0.25">
      <c r="C6" s="948"/>
      <c r="D6" s="948"/>
      <c r="E6" s="855" t="s">
        <v>1494</v>
      </c>
      <c r="F6" s="855" t="s">
        <v>1495</v>
      </c>
    </row>
    <row r="7" spans="3:11" ht="16.5" x14ac:dyDescent="0.25">
      <c r="C7" s="1422"/>
      <c r="D7" s="1422"/>
      <c r="E7" s="947" t="s">
        <v>6</v>
      </c>
      <c r="F7" s="947" t="s">
        <v>7</v>
      </c>
    </row>
    <row r="8" spans="3:11" x14ac:dyDescent="0.25">
      <c r="C8" s="944">
        <v>1</v>
      </c>
      <c r="D8" s="551" t="s">
        <v>1496</v>
      </c>
      <c r="E8" s="943">
        <v>85576384.924169987</v>
      </c>
      <c r="F8" s="943">
        <v>85576384.924169987</v>
      </c>
    </row>
    <row r="9" spans="3:11" x14ac:dyDescent="0.25">
      <c r="C9" s="944">
        <v>2</v>
      </c>
      <c r="D9" s="944" t="s">
        <v>1497</v>
      </c>
      <c r="E9" s="945">
        <v>98780.841520000002</v>
      </c>
      <c r="F9" s="945">
        <v>98780.841520000002</v>
      </c>
    </row>
    <row r="10" spans="3:11" x14ac:dyDescent="0.25">
      <c r="C10" s="944">
        <v>3</v>
      </c>
      <c r="D10" s="944" t="s">
        <v>948</v>
      </c>
      <c r="E10" s="945">
        <v>3095431.0290900003</v>
      </c>
      <c r="F10" s="945">
        <v>3095431.0290900003</v>
      </c>
    </row>
    <row r="11" spans="3:11" x14ac:dyDescent="0.25">
      <c r="C11" s="944">
        <v>4</v>
      </c>
      <c r="D11" s="944" t="s">
        <v>1498</v>
      </c>
      <c r="E11" s="945">
        <v>82382173.053559989</v>
      </c>
      <c r="F11" s="945">
        <v>82382173.053559989</v>
      </c>
    </row>
    <row r="12" spans="3:11" x14ac:dyDescent="0.25">
      <c r="C12" s="549">
        <v>4.0999999999999996</v>
      </c>
      <c r="D12" s="549" t="s">
        <v>1499</v>
      </c>
      <c r="E12" s="945">
        <v>21995419.103029996</v>
      </c>
      <c r="F12" s="945">
        <v>21995419.103029996</v>
      </c>
    </row>
    <row r="13" spans="3:11" x14ac:dyDescent="0.25">
      <c r="C13" s="549">
        <v>4.2</v>
      </c>
      <c r="D13" s="549" t="s">
        <v>1500</v>
      </c>
      <c r="E13" s="945">
        <v>16516559.06153</v>
      </c>
      <c r="F13" s="945">
        <v>16516559.06153</v>
      </c>
    </row>
    <row r="14" spans="3:11" x14ac:dyDescent="0.25">
      <c r="C14" s="944">
        <v>5</v>
      </c>
      <c r="D14" s="551" t="s">
        <v>1501</v>
      </c>
      <c r="E14" s="943">
        <v>37238481.451329999</v>
      </c>
      <c r="F14" s="943">
        <v>37238481.451329999</v>
      </c>
    </row>
    <row r="15" spans="3:11" x14ac:dyDescent="0.25">
      <c r="C15" s="944">
        <v>6</v>
      </c>
      <c r="D15" s="944" t="s">
        <v>1497</v>
      </c>
      <c r="E15" s="945"/>
      <c r="F15" s="945"/>
    </row>
    <row r="16" spans="3:11" x14ac:dyDescent="0.25">
      <c r="C16" s="944">
        <v>7</v>
      </c>
      <c r="D16" s="944" t="s">
        <v>948</v>
      </c>
      <c r="E16" s="945"/>
      <c r="F16" s="945"/>
    </row>
    <row r="17" spans="3:6" x14ac:dyDescent="0.25">
      <c r="C17" s="944">
        <v>8</v>
      </c>
      <c r="D17" s="944" t="s">
        <v>1498</v>
      </c>
      <c r="E17" s="945"/>
      <c r="F17" s="945" t="s">
        <v>1502</v>
      </c>
    </row>
    <row r="18" spans="3:6" ht="15.75" x14ac:dyDescent="0.25">
      <c r="C18" s="946">
        <v>8.1</v>
      </c>
      <c r="D18" s="549" t="s">
        <v>1503</v>
      </c>
      <c r="E18" s="945"/>
      <c r="F18" s="945"/>
    </row>
    <row r="19" spans="3:6" ht="15.75" x14ac:dyDescent="0.25">
      <c r="C19" s="946">
        <v>8.1999999999999993</v>
      </c>
      <c r="D19" s="549" t="s">
        <v>1500</v>
      </c>
      <c r="E19" s="945"/>
      <c r="F19" s="945"/>
    </row>
    <row r="20" spans="3:6" ht="15.75" x14ac:dyDescent="0.25">
      <c r="C20" s="946">
        <v>9</v>
      </c>
      <c r="D20" s="944" t="s">
        <v>950</v>
      </c>
      <c r="E20" s="945">
        <v>37238481.451329999</v>
      </c>
      <c r="F20" s="945">
        <v>37238481.451329999</v>
      </c>
    </row>
    <row r="21" spans="3:6" ht="30" x14ac:dyDescent="0.25">
      <c r="C21" s="946">
        <v>9.1</v>
      </c>
      <c r="D21" s="549" t="s">
        <v>1504</v>
      </c>
      <c r="E21" s="945"/>
      <c r="F21" s="945"/>
    </row>
    <row r="22" spans="3:6" ht="30" x14ac:dyDescent="0.25">
      <c r="C22" s="946">
        <v>9.1999999999999993</v>
      </c>
      <c r="D22" s="549" t="s">
        <v>1505</v>
      </c>
      <c r="E22" s="945">
        <v>20024608.373</v>
      </c>
      <c r="F22" s="945">
        <v>20024608.373</v>
      </c>
    </row>
    <row r="23" spans="3:6" ht="30" x14ac:dyDescent="0.25">
      <c r="C23" s="946">
        <v>9.3000000000000007</v>
      </c>
      <c r="D23" s="549" t="s">
        <v>1490</v>
      </c>
      <c r="E23" s="945">
        <v>2075956.1176</v>
      </c>
      <c r="F23" s="945">
        <v>2075956.1176</v>
      </c>
    </row>
    <row r="24" spans="3:6" ht="15.75" x14ac:dyDescent="0.25">
      <c r="C24" s="946">
        <v>9.4</v>
      </c>
      <c r="D24" s="549" t="s">
        <v>1506</v>
      </c>
      <c r="E24" s="945">
        <v>6518205.0239399988</v>
      </c>
      <c r="F24" s="945">
        <v>6518205.0239399988</v>
      </c>
    </row>
    <row r="25" spans="3:6" ht="15.75" x14ac:dyDescent="0.25">
      <c r="C25" s="946">
        <v>9.5</v>
      </c>
      <c r="D25" s="549" t="s">
        <v>1507</v>
      </c>
      <c r="E25" s="945">
        <v>8619711.9367899988</v>
      </c>
      <c r="F25" s="945">
        <v>8619711.9367899988</v>
      </c>
    </row>
    <row r="26" spans="3:6" s="8" customFormat="1" ht="39.75" customHeight="1" x14ac:dyDescent="0.25">
      <c r="C26" s="944">
        <v>10</v>
      </c>
      <c r="D26" s="551" t="s">
        <v>1508</v>
      </c>
      <c r="E26" s="943">
        <v>122814866.37549999</v>
      </c>
      <c r="F26" s="943">
        <v>122814866.37549999</v>
      </c>
    </row>
  </sheetData>
  <mergeCells count="2">
    <mergeCell ref="C2:G2"/>
    <mergeCell ref="C7:D7"/>
  </mergeCells>
  <pageMargins left="0.70866141732283472" right="0.70866141732283472" top="0.74803149606299213" bottom="0.74803149606299213" header="0.31496062992125984" footer="0.31496062992125984"/>
  <pageSetup paperSize="9" scale="88" orientation="landscape" r:id="rId1"/>
  <headerFooter>
    <oddHeader>&amp;CCS
Příloha XXI</oddHeader>
    <oddFooter>&amp;C&amp;P</oddFooter>
    <evenHeader>&amp;L&amp;"Times New Roman,Regular"&amp;12&amp;K000000Irská centrální banka – RESTRICTED</evenHeader>
    <firstHeader>&amp;L&amp;"Times New Roman,Regular"&amp;12&amp;K000000Irská centrální banka – RESTRICTED</firstHead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7779A-92D1-460B-AA0D-6DAF215ACB4D}">
  <sheetPr>
    <pageSetUpPr fitToPage="1"/>
  </sheetPr>
  <dimension ref="A1:P36"/>
  <sheetViews>
    <sheetView showGridLines="0" zoomScaleNormal="100" zoomScalePageLayoutView="80" workbookViewId="0">
      <selection activeCell="E17" sqref="E17"/>
    </sheetView>
  </sheetViews>
  <sheetFormatPr defaultColWidth="9.140625" defaultRowHeight="15" x14ac:dyDescent="0.25"/>
  <cols>
    <col min="1" max="1" width="5.42578125" customWidth="1"/>
    <col min="2" max="2" width="40.28515625" customWidth="1"/>
    <col min="3" max="3" width="26.5703125" customWidth="1"/>
    <col min="4" max="12" width="12.28515625" customWidth="1"/>
    <col min="13" max="14" width="13.7109375" customWidth="1"/>
    <col min="15" max="16" width="35.5703125" customWidth="1"/>
  </cols>
  <sheetData>
    <row r="1" spans="1:16" ht="18.75" x14ac:dyDescent="0.3">
      <c r="A1" s="553" t="s">
        <v>1431</v>
      </c>
    </row>
    <row r="4" spans="1:16" x14ac:dyDescent="0.25">
      <c r="B4" s="963"/>
    </row>
    <row r="5" spans="1:16" ht="17.25" customHeight="1" x14ac:dyDescent="0.25">
      <c r="A5" s="1444" t="s">
        <v>1445</v>
      </c>
      <c r="B5" s="1445"/>
      <c r="C5" s="1441" t="s">
        <v>1509</v>
      </c>
      <c r="D5" s="1423" t="s">
        <v>1510</v>
      </c>
      <c r="E5" s="1443"/>
      <c r="F5" s="1443"/>
      <c r="G5" s="1443"/>
      <c r="H5" s="1443"/>
      <c r="I5" s="1443"/>
      <c r="J5" s="1443"/>
      <c r="K5" s="1443"/>
      <c r="L5" s="1443"/>
      <c r="M5" s="1443"/>
      <c r="N5" s="1424"/>
      <c r="O5" s="1423" t="s">
        <v>1511</v>
      </c>
      <c r="P5" s="1424"/>
    </row>
    <row r="6" spans="1:16" ht="24.75" customHeight="1" x14ac:dyDescent="0.25">
      <c r="A6" s="1446"/>
      <c r="B6" s="1447"/>
      <c r="C6" s="1442"/>
      <c r="D6" s="1425" t="s">
        <v>1512</v>
      </c>
      <c r="E6" s="1426"/>
      <c r="F6" s="1426"/>
      <c r="G6" s="1426"/>
      <c r="H6" s="1426"/>
      <c r="I6" s="1426"/>
      <c r="J6" s="1426"/>
      <c r="K6" s="1426"/>
      <c r="L6" s="1427"/>
      <c r="M6" s="1425" t="s">
        <v>2007</v>
      </c>
      <c r="N6" s="1427"/>
      <c r="O6" s="1428" t="s">
        <v>2008</v>
      </c>
      <c r="P6" s="1431" t="s">
        <v>2009</v>
      </c>
    </row>
    <row r="7" spans="1:16" x14ac:dyDescent="0.25">
      <c r="A7" s="1446"/>
      <c r="B7" s="1447"/>
      <c r="C7" s="1442"/>
      <c r="D7" s="1428" t="s">
        <v>2010</v>
      </c>
      <c r="E7" s="1434" t="s">
        <v>2011</v>
      </c>
      <c r="F7" s="782"/>
      <c r="G7" s="782"/>
      <c r="H7" s="782"/>
      <c r="I7" s="1434" t="s">
        <v>2012</v>
      </c>
      <c r="J7" s="782"/>
      <c r="K7" s="782"/>
      <c r="L7" s="782"/>
      <c r="M7" s="1428" t="s">
        <v>2013</v>
      </c>
      <c r="N7" s="1428" t="s">
        <v>2014</v>
      </c>
      <c r="O7" s="1429"/>
      <c r="P7" s="1432"/>
    </row>
    <row r="8" spans="1:16" ht="78.75" customHeight="1" x14ac:dyDescent="0.25">
      <c r="A8" s="1446"/>
      <c r="B8" s="1447"/>
      <c r="C8" s="783"/>
      <c r="D8" s="1430"/>
      <c r="E8" s="1430"/>
      <c r="F8" s="784" t="s">
        <v>2015</v>
      </c>
      <c r="G8" s="784" t="s">
        <v>2016</v>
      </c>
      <c r="H8" s="784" t="s">
        <v>2017</v>
      </c>
      <c r="I8" s="1430"/>
      <c r="J8" s="784" t="s">
        <v>2018</v>
      </c>
      <c r="K8" s="784" t="s">
        <v>2019</v>
      </c>
      <c r="L8" s="784" t="s">
        <v>2020</v>
      </c>
      <c r="M8" s="1430"/>
      <c r="N8" s="1430"/>
      <c r="O8" s="1430"/>
      <c r="P8" s="1433"/>
    </row>
    <row r="9" spans="1:16" x14ac:dyDescent="0.25">
      <c r="A9" s="1448"/>
      <c r="B9" s="1449"/>
      <c r="C9" s="962" t="s">
        <v>6</v>
      </c>
      <c r="D9" s="962" t="s">
        <v>7</v>
      </c>
      <c r="E9" s="962" t="s">
        <v>8</v>
      </c>
      <c r="F9" s="962" t="s">
        <v>43</v>
      </c>
      <c r="G9" s="962" t="s">
        <v>44</v>
      </c>
      <c r="H9" s="962" t="s">
        <v>166</v>
      </c>
      <c r="I9" s="962" t="s">
        <v>167</v>
      </c>
      <c r="J9" s="962" t="s">
        <v>201</v>
      </c>
      <c r="K9" s="962" t="s">
        <v>456</v>
      </c>
      <c r="L9" s="962" t="s">
        <v>457</v>
      </c>
      <c r="M9" s="962" t="s">
        <v>458</v>
      </c>
      <c r="N9" s="962" t="s">
        <v>459</v>
      </c>
      <c r="O9" s="962" t="s">
        <v>460</v>
      </c>
      <c r="P9" s="962" t="s">
        <v>748</v>
      </c>
    </row>
    <row r="10" spans="1:16" x14ac:dyDescent="0.25">
      <c r="A10" s="954">
        <v>1</v>
      </c>
      <c r="B10" s="953" t="s">
        <v>1497</v>
      </c>
      <c r="C10" s="950"/>
      <c r="D10" s="961"/>
      <c r="E10" s="961"/>
      <c r="F10" s="961"/>
      <c r="G10" s="961"/>
      <c r="H10" s="961"/>
      <c r="I10" s="961"/>
      <c r="J10" s="961"/>
      <c r="K10" s="961"/>
      <c r="L10" s="961"/>
      <c r="M10" s="961"/>
      <c r="N10" s="960"/>
      <c r="O10" s="950"/>
      <c r="P10" s="950"/>
    </row>
    <row r="11" spans="1:16" x14ac:dyDescent="0.25">
      <c r="A11" s="954">
        <v>2</v>
      </c>
      <c r="B11" s="953" t="s">
        <v>948</v>
      </c>
      <c r="C11" s="950"/>
      <c r="D11" s="950"/>
      <c r="E11" s="950"/>
      <c r="F11" s="950"/>
      <c r="G11" s="950"/>
      <c r="H11" s="950"/>
      <c r="I11" s="950"/>
      <c r="J11" s="950"/>
      <c r="K11" s="950"/>
      <c r="L11" s="950"/>
      <c r="M11" s="950"/>
      <c r="N11" s="959"/>
      <c r="O11" s="950"/>
      <c r="P11" s="950"/>
    </row>
    <row r="12" spans="1:16" x14ac:dyDescent="0.25">
      <c r="A12" s="954">
        <v>3</v>
      </c>
      <c r="B12" s="953" t="s">
        <v>949</v>
      </c>
      <c r="C12" s="950"/>
      <c r="D12" s="950"/>
      <c r="E12" s="950"/>
      <c r="F12" s="950"/>
      <c r="G12" s="950"/>
      <c r="H12" s="950"/>
      <c r="I12" s="950"/>
      <c r="J12" s="950"/>
      <c r="K12" s="950"/>
      <c r="L12" s="950"/>
      <c r="M12" s="950"/>
      <c r="N12" s="959"/>
      <c r="O12" s="950"/>
      <c r="P12" s="950"/>
    </row>
    <row r="13" spans="1:16" x14ac:dyDescent="0.25">
      <c r="A13" s="956">
        <v>3.1</v>
      </c>
      <c r="B13" s="955" t="s">
        <v>1503</v>
      </c>
      <c r="C13" s="950"/>
      <c r="D13" s="950"/>
      <c r="E13" s="950"/>
      <c r="F13" s="950"/>
      <c r="G13" s="950"/>
      <c r="H13" s="950"/>
      <c r="I13" s="950"/>
      <c r="J13" s="950"/>
      <c r="K13" s="950"/>
      <c r="L13" s="950"/>
      <c r="M13" s="950"/>
      <c r="N13" s="959"/>
      <c r="O13" s="950"/>
      <c r="P13" s="950"/>
    </row>
    <row r="14" spans="1:16" x14ac:dyDescent="0.25">
      <c r="A14" s="956">
        <v>3.2</v>
      </c>
      <c r="B14" s="955" t="s">
        <v>1500</v>
      </c>
      <c r="C14" s="950"/>
      <c r="D14" s="950"/>
      <c r="E14" s="950"/>
      <c r="F14" s="950"/>
      <c r="G14" s="950"/>
      <c r="H14" s="950"/>
      <c r="I14" s="950"/>
      <c r="J14" s="950"/>
      <c r="K14" s="950"/>
      <c r="L14" s="950"/>
      <c r="M14" s="950"/>
      <c r="N14" s="959"/>
      <c r="O14" s="950"/>
      <c r="P14" s="950"/>
    </row>
    <row r="15" spans="1:16" x14ac:dyDescent="0.25">
      <c r="A15" s="956">
        <v>3.3</v>
      </c>
      <c r="B15" s="955" t="s">
        <v>1513</v>
      </c>
      <c r="C15" s="950"/>
      <c r="D15" s="950"/>
      <c r="E15" s="950"/>
      <c r="F15" s="950"/>
      <c r="G15" s="950"/>
      <c r="H15" s="950"/>
      <c r="I15" s="950"/>
      <c r="J15" s="950"/>
      <c r="K15" s="950"/>
      <c r="L15" s="950"/>
      <c r="M15" s="950"/>
      <c r="N15" s="959"/>
      <c r="O15" s="950"/>
      <c r="P15" s="950"/>
    </row>
    <row r="16" spans="1:16" x14ac:dyDescent="0.25">
      <c r="A16" s="954">
        <v>4</v>
      </c>
      <c r="B16" s="953" t="s">
        <v>950</v>
      </c>
      <c r="C16" s="950">
        <v>145080938.78578997</v>
      </c>
      <c r="D16" s="952">
        <v>1.2560266808657306E-5</v>
      </c>
      <c r="E16" s="952">
        <v>0.63185572900007103</v>
      </c>
      <c r="F16" s="952">
        <v>0.63185572900007103</v>
      </c>
      <c r="G16" s="952">
        <v>0</v>
      </c>
      <c r="H16" s="952">
        <v>0</v>
      </c>
      <c r="I16" s="952">
        <v>0</v>
      </c>
      <c r="J16" s="952">
        <v>0</v>
      </c>
      <c r="K16" s="952">
        <v>0</v>
      </c>
      <c r="L16" s="952">
        <v>0</v>
      </c>
      <c r="M16" s="952">
        <v>0</v>
      </c>
      <c r="N16" s="951">
        <v>0</v>
      </c>
      <c r="O16" s="950"/>
      <c r="P16" s="950">
        <v>37238481.451329999</v>
      </c>
    </row>
    <row r="17" spans="1:16" ht="24" x14ac:dyDescent="0.25">
      <c r="A17" s="956">
        <v>4.0999999999999996</v>
      </c>
      <c r="B17" s="955" t="s">
        <v>1488</v>
      </c>
      <c r="C17" s="950"/>
      <c r="D17" s="952"/>
      <c r="E17" s="952"/>
      <c r="F17" s="952"/>
      <c r="G17" s="952"/>
      <c r="H17" s="952"/>
      <c r="I17" s="952"/>
      <c r="J17" s="952"/>
      <c r="K17" s="952"/>
      <c r="L17" s="952"/>
      <c r="M17" s="952"/>
      <c r="N17" s="951"/>
      <c r="O17" s="950"/>
      <c r="P17" s="950"/>
    </row>
    <row r="18" spans="1:16" ht="24" x14ac:dyDescent="0.25">
      <c r="A18" s="956">
        <v>4.2</v>
      </c>
      <c r="B18" s="955" t="s">
        <v>1489</v>
      </c>
      <c r="C18" s="950">
        <v>110088501.00817999</v>
      </c>
      <c r="D18" s="952">
        <v>0</v>
      </c>
      <c r="E18" s="952">
        <v>0.82784005246958769</v>
      </c>
      <c r="F18" s="952">
        <v>0.82784005246958769</v>
      </c>
      <c r="G18" s="952">
        <v>0</v>
      </c>
      <c r="H18" s="952">
        <v>0</v>
      </c>
      <c r="I18" s="952">
        <v>0</v>
      </c>
      <c r="J18" s="952">
        <v>0</v>
      </c>
      <c r="K18" s="952">
        <v>0</v>
      </c>
      <c r="L18" s="952">
        <v>0</v>
      </c>
      <c r="M18" s="952">
        <v>0</v>
      </c>
      <c r="N18" s="951">
        <v>0</v>
      </c>
      <c r="O18" s="950"/>
      <c r="P18" s="950">
        <v>20024608.373</v>
      </c>
    </row>
    <row r="19" spans="1:16" ht="24" x14ac:dyDescent="0.25">
      <c r="A19" s="956">
        <v>4.3</v>
      </c>
      <c r="B19" s="955" t="s">
        <v>1490</v>
      </c>
      <c r="C19" s="950">
        <v>10568133.440849999</v>
      </c>
      <c r="D19" s="952">
        <v>0</v>
      </c>
      <c r="E19" s="952">
        <v>0</v>
      </c>
      <c r="F19" s="952">
        <v>0</v>
      </c>
      <c r="G19" s="952">
        <v>0</v>
      </c>
      <c r="H19" s="952">
        <v>0</v>
      </c>
      <c r="I19" s="952">
        <v>0</v>
      </c>
      <c r="J19" s="952">
        <v>0</v>
      </c>
      <c r="K19" s="952">
        <v>0</v>
      </c>
      <c r="L19" s="952">
        <v>0</v>
      </c>
      <c r="M19" s="952">
        <v>0</v>
      </c>
      <c r="N19" s="951">
        <v>0</v>
      </c>
      <c r="O19" s="950"/>
      <c r="P19" s="950">
        <v>2075956.1176</v>
      </c>
    </row>
    <row r="20" spans="1:16" x14ac:dyDescent="0.25">
      <c r="A20" s="956">
        <v>4.4000000000000004</v>
      </c>
      <c r="B20" s="955" t="s">
        <v>1514</v>
      </c>
      <c r="C20" s="950">
        <v>10376213.397509998</v>
      </c>
      <c r="D20" s="952">
        <v>2.0364261210231766E-5</v>
      </c>
      <c r="E20" s="952">
        <v>5.1517048572678505E-2</v>
      </c>
      <c r="F20" s="952">
        <v>5.1517048572678505E-2</v>
      </c>
      <c r="G20" s="952">
        <v>0</v>
      </c>
      <c r="H20" s="952">
        <v>0</v>
      </c>
      <c r="I20" s="952">
        <v>0</v>
      </c>
      <c r="J20" s="952">
        <v>0</v>
      </c>
      <c r="K20" s="952">
        <v>0</v>
      </c>
      <c r="L20" s="952">
        <v>0</v>
      </c>
      <c r="M20" s="952">
        <v>0</v>
      </c>
      <c r="N20" s="951">
        <v>0</v>
      </c>
      <c r="O20" s="950"/>
      <c r="P20" s="950">
        <v>6518205.0239399988</v>
      </c>
    </row>
    <row r="21" spans="1:16" ht="24" x14ac:dyDescent="0.25">
      <c r="A21" s="956">
        <v>4.5</v>
      </c>
      <c r="B21" s="955" t="s">
        <v>1492</v>
      </c>
      <c r="C21" s="950">
        <v>14048090.939250004</v>
      </c>
      <c r="D21" s="952">
        <v>1.1467404268426563E-4</v>
      </c>
      <c r="E21" s="952">
        <v>0</v>
      </c>
      <c r="F21" s="952">
        <v>0</v>
      </c>
      <c r="G21" s="952">
        <v>0</v>
      </c>
      <c r="H21" s="952">
        <v>0</v>
      </c>
      <c r="I21" s="952">
        <v>0</v>
      </c>
      <c r="J21" s="952">
        <v>0</v>
      </c>
      <c r="K21" s="952">
        <v>0</v>
      </c>
      <c r="L21" s="952">
        <v>0</v>
      </c>
      <c r="M21" s="952">
        <v>0</v>
      </c>
      <c r="N21" s="951">
        <v>0</v>
      </c>
      <c r="O21" s="950"/>
      <c r="P21" s="950">
        <v>8619711.9367899988</v>
      </c>
    </row>
    <row r="22" spans="1:16" x14ac:dyDescent="0.25">
      <c r="A22" s="954">
        <v>5</v>
      </c>
      <c r="B22" s="953" t="s">
        <v>42</v>
      </c>
      <c r="C22" s="950">
        <v>145080938.78578997</v>
      </c>
      <c r="D22" s="952">
        <v>1.2560266808657306E-5</v>
      </c>
      <c r="E22" s="952">
        <v>0.63185572900007103</v>
      </c>
      <c r="F22" s="952">
        <v>0.63185572900007103</v>
      </c>
      <c r="G22" s="952">
        <v>0</v>
      </c>
      <c r="H22" s="952">
        <v>0</v>
      </c>
      <c r="I22" s="952">
        <v>0</v>
      </c>
      <c r="J22" s="952">
        <v>0</v>
      </c>
      <c r="K22" s="952">
        <v>0</v>
      </c>
      <c r="L22" s="952">
        <v>0</v>
      </c>
      <c r="M22" s="952">
        <v>0</v>
      </c>
      <c r="N22" s="951">
        <v>0</v>
      </c>
      <c r="O22" s="950"/>
      <c r="P22" s="950">
        <v>37238481.451329999</v>
      </c>
    </row>
    <row r="25" spans="1:16" ht="17.25" customHeight="1" x14ac:dyDescent="0.25">
      <c r="A25" s="1435" t="s">
        <v>1477</v>
      </c>
      <c r="B25" s="1436"/>
      <c r="C25" s="1441" t="s">
        <v>1509</v>
      </c>
      <c r="D25" s="1423" t="s">
        <v>1510</v>
      </c>
      <c r="E25" s="1443"/>
      <c r="F25" s="1443"/>
      <c r="G25" s="1443"/>
      <c r="H25" s="1443"/>
      <c r="I25" s="1443"/>
      <c r="J25" s="1443"/>
      <c r="K25" s="1443"/>
      <c r="L25" s="1443"/>
      <c r="M25" s="1443"/>
      <c r="N25" s="1424"/>
      <c r="O25" s="1423" t="s">
        <v>1511</v>
      </c>
      <c r="P25" s="1424"/>
    </row>
    <row r="26" spans="1:16" ht="21" customHeight="1" x14ac:dyDescent="0.25">
      <c r="A26" s="1437"/>
      <c r="B26" s="1438"/>
      <c r="C26" s="1442"/>
      <c r="D26" s="1425" t="s">
        <v>1512</v>
      </c>
      <c r="E26" s="1426"/>
      <c r="F26" s="1426"/>
      <c r="G26" s="1426"/>
      <c r="H26" s="1426"/>
      <c r="I26" s="1426"/>
      <c r="J26" s="1426"/>
      <c r="K26" s="1426"/>
      <c r="L26" s="1427"/>
      <c r="M26" s="1425" t="s">
        <v>2007</v>
      </c>
      <c r="N26" s="1427"/>
      <c r="O26" s="1428" t="s">
        <v>2008</v>
      </c>
      <c r="P26" s="1431" t="s">
        <v>2009</v>
      </c>
    </row>
    <row r="27" spans="1:16" x14ac:dyDescent="0.25">
      <c r="A27" s="1437"/>
      <c r="B27" s="1438"/>
      <c r="C27" s="1442"/>
      <c r="D27" s="1428" t="s">
        <v>2010</v>
      </c>
      <c r="E27" s="1434" t="s">
        <v>2011</v>
      </c>
      <c r="F27" s="782"/>
      <c r="G27" s="782"/>
      <c r="H27" s="782"/>
      <c r="I27" s="1434" t="s">
        <v>2012</v>
      </c>
      <c r="J27" s="782"/>
      <c r="K27" s="782"/>
      <c r="L27" s="782"/>
      <c r="M27" s="1428" t="s">
        <v>2013</v>
      </c>
      <c r="N27" s="1428" t="s">
        <v>2014</v>
      </c>
      <c r="O27" s="1429"/>
      <c r="P27" s="1432"/>
    </row>
    <row r="28" spans="1:16" ht="82.5" customHeight="1" x14ac:dyDescent="0.25">
      <c r="A28" s="1437"/>
      <c r="B28" s="1438"/>
      <c r="C28" s="783"/>
      <c r="D28" s="1430"/>
      <c r="E28" s="1430"/>
      <c r="F28" s="784" t="s">
        <v>2015</v>
      </c>
      <c r="G28" s="784" t="s">
        <v>2016</v>
      </c>
      <c r="H28" s="784" t="s">
        <v>2017</v>
      </c>
      <c r="I28" s="1430"/>
      <c r="J28" s="784" t="s">
        <v>2018</v>
      </c>
      <c r="K28" s="784" t="s">
        <v>2019</v>
      </c>
      <c r="L28" s="784" t="s">
        <v>2021</v>
      </c>
      <c r="M28" s="1430"/>
      <c r="N28" s="1430"/>
      <c r="O28" s="1430"/>
      <c r="P28" s="1433"/>
    </row>
    <row r="29" spans="1:16" x14ac:dyDescent="0.25">
      <c r="A29" s="1439"/>
      <c r="B29" s="1440"/>
      <c r="C29" s="683" t="s">
        <v>6</v>
      </c>
      <c r="D29" s="683" t="s">
        <v>7</v>
      </c>
      <c r="E29" s="683" t="s">
        <v>8</v>
      </c>
      <c r="F29" s="683" t="s">
        <v>43</v>
      </c>
      <c r="G29" s="683" t="s">
        <v>44</v>
      </c>
      <c r="H29" s="683" t="s">
        <v>166</v>
      </c>
      <c r="I29" s="683" t="s">
        <v>167</v>
      </c>
      <c r="J29" s="683" t="s">
        <v>201</v>
      </c>
      <c r="K29" s="683" t="s">
        <v>456</v>
      </c>
      <c r="L29" s="683" t="s">
        <v>457</v>
      </c>
      <c r="M29" s="683" t="s">
        <v>458</v>
      </c>
      <c r="N29" s="683" t="s">
        <v>459</v>
      </c>
      <c r="O29" s="683" t="s">
        <v>460</v>
      </c>
      <c r="P29" s="683" t="s">
        <v>748</v>
      </c>
    </row>
    <row r="30" spans="1:16" x14ac:dyDescent="0.25">
      <c r="A30" s="954">
        <v>1</v>
      </c>
      <c r="B30" s="953" t="s">
        <v>1497</v>
      </c>
      <c r="C30" s="950">
        <v>128587.27479000001</v>
      </c>
      <c r="D30" s="958">
        <v>0</v>
      </c>
      <c r="E30" s="958">
        <v>0</v>
      </c>
      <c r="F30" s="958">
        <v>0</v>
      </c>
      <c r="G30" s="958">
        <v>0</v>
      </c>
      <c r="H30" s="958">
        <v>0</v>
      </c>
      <c r="I30" s="958">
        <v>0</v>
      </c>
      <c r="J30" s="958">
        <v>0</v>
      </c>
      <c r="K30" s="958">
        <v>0</v>
      </c>
      <c r="L30" s="958">
        <v>0</v>
      </c>
      <c r="M30" s="958">
        <v>0</v>
      </c>
      <c r="N30" s="957">
        <v>0</v>
      </c>
      <c r="O30" s="950"/>
      <c r="P30" s="950">
        <v>98780.841520000002</v>
      </c>
    </row>
    <row r="31" spans="1:16" x14ac:dyDescent="0.25">
      <c r="A31" s="954">
        <v>2</v>
      </c>
      <c r="B31" s="953" t="s">
        <v>948</v>
      </c>
      <c r="C31" s="950">
        <v>8915398.8881399967</v>
      </c>
      <c r="D31" s="952">
        <v>7.4213358908727092E-3</v>
      </c>
      <c r="E31" s="952">
        <v>0</v>
      </c>
      <c r="F31" s="952">
        <v>0</v>
      </c>
      <c r="G31" s="952">
        <v>0</v>
      </c>
      <c r="H31" s="952">
        <v>0</v>
      </c>
      <c r="I31" s="952">
        <v>0</v>
      </c>
      <c r="J31" s="952">
        <v>0</v>
      </c>
      <c r="K31" s="952">
        <v>0</v>
      </c>
      <c r="L31" s="952">
        <v>0</v>
      </c>
      <c r="M31" s="952">
        <v>0</v>
      </c>
      <c r="N31" s="951">
        <v>0</v>
      </c>
      <c r="O31" s="950"/>
      <c r="P31" s="950">
        <v>3095431.0290900003</v>
      </c>
    </row>
    <row r="32" spans="1:16" x14ac:dyDescent="0.25">
      <c r="A32" s="954">
        <v>3</v>
      </c>
      <c r="B32" s="953" t="s">
        <v>949</v>
      </c>
      <c r="C32" s="950">
        <v>134253422.39102998</v>
      </c>
      <c r="D32" s="952">
        <v>3.2907183611620004E-2</v>
      </c>
      <c r="E32" s="952">
        <v>1.0094457295939649E-2</v>
      </c>
      <c r="F32" s="952">
        <v>4.1855098543658736E-3</v>
      </c>
      <c r="G32" s="952">
        <v>1.0947374619316953E-2</v>
      </c>
      <c r="H32" s="952">
        <v>0</v>
      </c>
      <c r="I32" s="952">
        <v>0</v>
      </c>
      <c r="J32" s="952">
        <v>0</v>
      </c>
      <c r="K32" s="952">
        <v>0</v>
      </c>
      <c r="L32" s="952">
        <v>0</v>
      </c>
      <c r="M32" s="952">
        <v>0</v>
      </c>
      <c r="N32" s="951">
        <v>0</v>
      </c>
      <c r="O32" s="950"/>
      <c r="P32" s="950">
        <v>82382173.053559989</v>
      </c>
    </row>
    <row r="33" spans="1:16" x14ac:dyDescent="0.25">
      <c r="A33" s="956">
        <v>3.1</v>
      </c>
      <c r="B33" s="955" t="s">
        <v>1503</v>
      </c>
      <c r="C33" s="950">
        <v>29863494.327509999</v>
      </c>
      <c r="D33" s="952">
        <v>8.1395870680839894E-2</v>
      </c>
      <c r="E33" s="952">
        <v>4.5380337086393371E-2</v>
      </c>
      <c r="F33" s="952">
        <v>1.4806528351997724E-2</v>
      </c>
      <c r="G33" s="952">
        <v>3.0573808734395646E-2</v>
      </c>
      <c r="H33" s="952">
        <v>0</v>
      </c>
      <c r="I33" s="952">
        <v>0</v>
      </c>
      <c r="J33" s="952">
        <v>0</v>
      </c>
      <c r="K33" s="952">
        <v>0</v>
      </c>
      <c r="L33" s="952">
        <v>0</v>
      </c>
      <c r="M33" s="952">
        <v>0</v>
      </c>
      <c r="N33" s="951">
        <v>0</v>
      </c>
      <c r="O33" s="950"/>
      <c r="P33" s="950">
        <v>21995419.103029996</v>
      </c>
    </row>
    <row r="34" spans="1:16" x14ac:dyDescent="0.25">
      <c r="A34" s="956">
        <v>3.2</v>
      </c>
      <c r="B34" s="955" t="s">
        <v>1500</v>
      </c>
      <c r="C34" s="950">
        <v>26477051.090460002</v>
      </c>
      <c r="D34" s="952">
        <v>0</v>
      </c>
      <c r="E34" s="952">
        <v>0</v>
      </c>
      <c r="F34" s="952">
        <v>0</v>
      </c>
      <c r="G34" s="952">
        <v>0</v>
      </c>
      <c r="H34" s="952">
        <v>0</v>
      </c>
      <c r="I34" s="952">
        <v>0</v>
      </c>
      <c r="J34" s="952">
        <v>0</v>
      </c>
      <c r="K34" s="952">
        <v>0</v>
      </c>
      <c r="L34" s="952">
        <v>0</v>
      </c>
      <c r="M34" s="952">
        <v>0</v>
      </c>
      <c r="N34" s="951">
        <v>0</v>
      </c>
      <c r="O34" s="950"/>
      <c r="P34" s="950">
        <v>16516559.06153</v>
      </c>
    </row>
    <row r="35" spans="1:16" x14ac:dyDescent="0.25">
      <c r="A35" s="956">
        <v>3.3</v>
      </c>
      <c r="B35" s="955" t="s">
        <v>1513</v>
      </c>
      <c r="C35" s="950">
        <v>77912876.973059982</v>
      </c>
      <c r="D35" s="952">
        <v>2.5504601754560992E-2</v>
      </c>
      <c r="E35" s="952">
        <v>8.68182665509693E-3</v>
      </c>
      <c r="F35" s="952">
        <v>1.5369005946398839E-3</v>
      </c>
      <c r="G35" s="952">
        <v>7.1449260604570458E-3</v>
      </c>
      <c r="H35" s="952">
        <v>0</v>
      </c>
      <c r="I35" s="952">
        <v>0</v>
      </c>
      <c r="J35" s="952">
        <v>0</v>
      </c>
      <c r="K35" s="952">
        <v>0</v>
      </c>
      <c r="L35" s="952">
        <v>0</v>
      </c>
      <c r="M35" s="952">
        <v>0</v>
      </c>
      <c r="N35" s="951">
        <v>0</v>
      </c>
      <c r="O35" s="950"/>
      <c r="P35" s="950">
        <v>43870194.888999991</v>
      </c>
    </row>
    <row r="36" spans="1:16" x14ac:dyDescent="0.25">
      <c r="A36" s="954">
        <v>4</v>
      </c>
      <c r="B36" s="953" t="s">
        <v>42</v>
      </c>
      <c r="C36" s="950">
        <v>143297408.55396</v>
      </c>
      <c r="D36" s="952">
        <v>3.1292025697530187E-2</v>
      </c>
      <c r="E36" s="952">
        <v>1.4177796735765578E-2</v>
      </c>
      <c r="F36" s="952">
        <v>3.9213481113889387E-3</v>
      </c>
      <c r="G36" s="952">
        <v>1.0256448624376639E-2</v>
      </c>
      <c r="H36" s="952">
        <v>0</v>
      </c>
      <c r="I36" s="952">
        <v>0</v>
      </c>
      <c r="J36" s="952">
        <v>0</v>
      </c>
      <c r="K36" s="952">
        <v>0</v>
      </c>
      <c r="L36" s="952">
        <v>0</v>
      </c>
      <c r="M36" s="952">
        <v>0</v>
      </c>
      <c r="N36" s="951">
        <v>0</v>
      </c>
      <c r="O36" s="950"/>
      <c r="P36" s="950">
        <v>85576384.924169987</v>
      </c>
    </row>
  </sheetData>
  <mergeCells count="26">
    <mergeCell ref="O5:P5"/>
    <mergeCell ref="D6:L6"/>
    <mergeCell ref="M6:N6"/>
    <mergeCell ref="O6:O8"/>
    <mergeCell ref="P6:P8"/>
    <mergeCell ref="D7:D8"/>
    <mergeCell ref="E7:E8"/>
    <mergeCell ref="I7:I8"/>
    <mergeCell ref="M7:M8"/>
    <mergeCell ref="N7:N8"/>
    <mergeCell ref="A25:B29"/>
    <mergeCell ref="C25:C27"/>
    <mergeCell ref="D25:N25"/>
    <mergeCell ref="A5:B9"/>
    <mergeCell ref="C5:C7"/>
    <mergeCell ref="D5:N5"/>
    <mergeCell ref="O25:P25"/>
    <mergeCell ref="D26:L26"/>
    <mergeCell ref="M26:N26"/>
    <mergeCell ref="O26:O28"/>
    <mergeCell ref="P26:P28"/>
    <mergeCell ref="D27:D28"/>
    <mergeCell ref="E27:E28"/>
    <mergeCell ref="I27:I28"/>
    <mergeCell ref="M27:M28"/>
    <mergeCell ref="N27:N28"/>
  </mergeCells>
  <pageMargins left="0.70866141732283472" right="0.70866141732283472" top="0.74803149606299213" bottom="0.74803149606299213" header="0.31496062992125984" footer="0.31496062992125984"/>
  <pageSetup paperSize="9" scale="46" fitToHeight="0" orientation="landscape" r:id="rId1"/>
  <headerFooter>
    <oddHeader>&amp;CCS
Příloha XXI</oddHead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D15"/>
  <sheetViews>
    <sheetView showGridLines="0" view="pageLayout" zoomScaleNormal="100" workbookViewId="0">
      <selection activeCell="C10" sqref="C10"/>
    </sheetView>
  </sheetViews>
  <sheetFormatPr defaultColWidth="9.140625" defaultRowHeight="15" x14ac:dyDescent="0.25"/>
  <cols>
    <col min="1" max="1" width="3.5703125" customWidth="1"/>
    <col min="2" max="2" width="74.42578125" customWidth="1"/>
    <col min="3" max="3" width="43.28515625" customWidth="1"/>
  </cols>
  <sheetData>
    <row r="1" spans="1:4" ht="33.6" customHeight="1" x14ac:dyDescent="0.3">
      <c r="A1" s="1450" t="s">
        <v>1432</v>
      </c>
      <c r="B1" s="1420"/>
      <c r="C1" s="1420"/>
      <c r="D1" s="1420"/>
    </row>
    <row r="2" spans="1:4" x14ac:dyDescent="0.25">
      <c r="A2" s="2"/>
      <c r="B2" s="2"/>
      <c r="C2" s="2"/>
    </row>
    <row r="3" spans="1:4" x14ac:dyDescent="0.25">
      <c r="A3" s="2"/>
      <c r="B3" s="2"/>
      <c r="C3" s="2"/>
    </row>
    <row r="4" spans="1:4" x14ac:dyDescent="0.25">
      <c r="A4" s="2"/>
      <c r="B4" s="2"/>
      <c r="C4" s="2"/>
    </row>
    <row r="5" spans="1:4" x14ac:dyDescent="0.25">
      <c r="A5" s="353"/>
      <c r="B5" s="353"/>
      <c r="C5" s="133" t="s">
        <v>1515</v>
      </c>
    </row>
    <row r="6" spans="1:4" x14ac:dyDescent="0.25">
      <c r="A6" s="2"/>
      <c r="B6" s="353"/>
      <c r="C6" s="334" t="s">
        <v>6</v>
      </c>
    </row>
    <row r="7" spans="1:4" x14ac:dyDescent="0.25">
      <c r="A7" s="133">
        <v>1</v>
      </c>
      <c r="B7" s="354" t="s">
        <v>1516</v>
      </c>
      <c r="C7" s="789">
        <v>123252845.98322</v>
      </c>
    </row>
    <row r="8" spans="1:4" x14ac:dyDescent="0.25">
      <c r="A8" s="334">
        <v>2</v>
      </c>
      <c r="B8" s="355" t="s">
        <v>1517</v>
      </c>
      <c r="C8" s="789">
        <v>3880249.05449</v>
      </c>
    </row>
    <row r="9" spans="1:4" x14ac:dyDescent="0.25">
      <c r="A9" s="334">
        <v>3</v>
      </c>
      <c r="B9" s="355" t="s">
        <v>1518</v>
      </c>
      <c r="C9" s="790">
        <v>-4318228.6622099997</v>
      </c>
    </row>
    <row r="10" spans="1:4" x14ac:dyDescent="0.25">
      <c r="A10" s="334">
        <v>4</v>
      </c>
      <c r="B10" s="355" t="s">
        <v>1519</v>
      </c>
      <c r="C10" s="791"/>
    </row>
    <row r="11" spans="1:4" x14ac:dyDescent="0.25">
      <c r="A11" s="334">
        <v>5</v>
      </c>
      <c r="B11" s="355" t="s">
        <v>1520</v>
      </c>
      <c r="C11" s="791"/>
    </row>
    <row r="12" spans="1:4" x14ac:dyDescent="0.25">
      <c r="A12" s="334">
        <v>6</v>
      </c>
      <c r="B12" s="355" t="s">
        <v>1521</v>
      </c>
      <c r="C12" s="791"/>
    </row>
    <row r="13" spans="1:4" x14ac:dyDescent="0.25">
      <c r="A13" s="334">
        <v>7</v>
      </c>
      <c r="B13" s="355" t="s">
        <v>1522</v>
      </c>
      <c r="C13" s="791"/>
    </row>
    <row r="14" spans="1:4" x14ac:dyDescent="0.25">
      <c r="A14" s="334">
        <v>8</v>
      </c>
      <c r="B14" s="355" t="s">
        <v>1523</v>
      </c>
      <c r="C14" s="791"/>
    </row>
    <row r="15" spans="1:4" x14ac:dyDescent="0.25">
      <c r="A15" s="133">
        <v>9</v>
      </c>
      <c r="B15" s="354" t="s">
        <v>1524</v>
      </c>
      <c r="C15" s="789">
        <v>122814866.37549999</v>
      </c>
    </row>
  </sheetData>
  <mergeCells count="1">
    <mergeCell ref="A1:D1"/>
  </mergeCells>
  <pageMargins left="0.70866141732283472" right="0.70866141732283472" top="0.74803149606299213" bottom="0.74803149606299213" header="0.31496062992125984" footer="0.31496062992125984"/>
  <pageSetup paperSize="9" fitToHeight="0" orientation="landscape" r:id="rId1"/>
  <headerFooter>
    <oddHeader>&amp;CCS
Příloha XXI</oddHead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theme="9" tint="0.79998168889431442"/>
    <pageSetUpPr fitToPage="1"/>
  </sheetPr>
  <dimension ref="A4:I50"/>
  <sheetViews>
    <sheetView showGridLines="0" view="pageLayout" zoomScale="90" zoomScaleNormal="100" zoomScaleSheetLayoutView="100" zoomScalePageLayoutView="90" workbookViewId="0">
      <selection activeCell="B5" sqref="B5"/>
    </sheetView>
  </sheetViews>
  <sheetFormatPr defaultColWidth="11.5703125" defaultRowHeight="15" x14ac:dyDescent="0.25"/>
  <cols>
    <col min="1" max="1" width="11.5703125" style="2"/>
    <col min="2" max="2" width="25.7109375" style="2" customWidth="1"/>
    <col min="3" max="3" width="31.42578125" style="2" customWidth="1"/>
    <col min="4" max="4" width="20.5703125" style="2" customWidth="1"/>
    <col min="5" max="5" width="23.7109375" style="2" customWidth="1"/>
    <col min="6" max="6" width="26.42578125" style="2" customWidth="1"/>
    <col min="7" max="7" width="32" style="2" customWidth="1"/>
    <col min="8" max="8" width="26.85546875" style="2" customWidth="1"/>
    <col min="9" max="9" width="16.7109375" style="2" customWidth="1"/>
    <col min="10" max="16384" width="11.5703125" style="2"/>
  </cols>
  <sheetData>
    <row r="4" spans="1:9" ht="18.75" customHeight="1" x14ac:dyDescent="0.3">
      <c r="B4" s="684" t="s">
        <v>1433</v>
      </c>
      <c r="C4" s="368"/>
      <c r="D4" s="368"/>
      <c r="E4" s="368"/>
      <c r="F4" s="368"/>
      <c r="G4" s="368"/>
      <c r="H4" s="368"/>
    </row>
    <row r="5" spans="1:9" ht="18.75" x14ac:dyDescent="0.3">
      <c r="B5" s="369"/>
      <c r="C5" s="368"/>
      <c r="D5" s="368"/>
      <c r="E5" s="368"/>
      <c r="F5" s="368"/>
      <c r="G5" s="368"/>
      <c r="H5" s="368"/>
    </row>
    <row r="6" spans="1:9" ht="31.5" x14ac:dyDescent="0.35">
      <c r="B6" s="685" t="s">
        <v>1445</v>
      </c>
      <c r="C6" s="367"/>
      <c r="D6" s="192"/>
      <c r="E6" s="192"/>
      <c r="F6" s="192"/>
      <c r="G6" s="192"/>
      <c r="H6" s="192"/>
    </row>
    <row r="7" spans="1:9" s="366" customFormat="1" ht="15" customHeight="1" x14ac:dyDescent="0.25">
      <c r="A7" s="2"/>
      <c r="B7" s="1456" t="s">
        <v>1530</v>
      </c>
      <c r="C7" s="1456" t="s">
        <v>1446</v>
      </c>
      <c r="D7" s="1458" t="s">
        <v>1529</v>
      </c>
      <c r="E7" s="1459"/>
      <c r="F7" s="1456" t="s">
        <v>1528</v>
      </c>
      <c r="G7" s="1454" t="s">
        <v>1449</v>
      </c>
      <c r="H7" s="1456" t="s">
        <v>1527</v>
      </c>
      <c r="I7" s="1454" t="s">
        <v>1526</v>
      </c>
    </row>
    <row r="8" spans="1:9" s="363" customFormat="1" ht="38.25" x14ac:dyDescent="0.25">
      <c r="A8" s="2"/>
      <c r="B8" s="1457"/>
      <c r="C8" s="1457"/>
      <c r="D8" s="365"/>
      <c r="E8" s="364" t="s">
        <v>1525</v>
      </c>
      <c r="F8" s="1457"/>
      <c r="G8" s="1455" t="s">
        <v>1531</v>
      </c>
      <c r="H8" s="1457"/>
      <c r="I8" s="1455"/>
    </row>
    <row r="9" spans="1:9" x14ac:dyDescent="0.25">
      <c r="B9" s="362" t="s">
        <v>6</v>
      </c>
      <c r="C9" s="362" t="s">
        <v>7</v>
      </c>
      <c r="D9" s="361" t="s">
        <v>8</v>
      </c>
      <c r="E9" s="361" t="s">
        <v>43</v>
      </c>
      <c r="F9" s="361" t="s">
        <v>44</v>
      </c>
      <c r="G9" s="361" t="s">
        <v>166</v>
      </c>
      <c r="H9" s="361" t="s">
        <v>167</v>
      </c>
      <c r="I9" s="361" t="s">
        <v>201</v>
      </c>
    </row>
    <row r="10" spans="1:9" x14ac:dyDescent="0.25">
      <c r="B10" s="1451"/>
      <c r="C10" s="356" t="s">
        <v>1458</v>
      </c>
      <c r="D10" s="336"/>
      <c r="E10" s="352"/>
      <c r="F10" s="352"/>
      <c r="G10" s="352"/>
      <c r="H10" s="352"/>
      <c r="I10" s="352"/>
    </row>
    <row r="11" spans="1:9" x14ac:dyDescent="0.25">
      <c r="B11" s="1452"/>
      <c r="C11" s="357" t="s">
        <v>1459</v>
      </c>
      <c r="D11" s="336"/>
      <c r="E11" s="352"/>
      <c r="F11" s="352"/>
      <c r="G11" s="352"/>
      <c r="H11" s="352"/>
      <c r="I11" s="352"/>
    </row>
    <row r="12" spans="1:9" x14ac:dyDescent="0.25">
      <c r="B12" s="1452"/>
      <c r="C12" s="357" t="s">
        <v>1460</v>
      </c>
      <c r="D12" s="336"/>
      <c r="E12" s="352"/>
      <c r="F12" s="352"/>
      <c r="G12" s="352"/>
      <c r="H12" s="352"/>
      <c r="I12" s="352"/>
    </row>
    <row r="13" spans="1:9" x14ac:dyDescent="0.25">
      <c r="B13" s="1452"/>
      <c r="C13" s="356" t="s">
        <v>1461</v>
      </c>
      <c r="D13" s="336"/>
      <c r="E13" s="352"/>
      <c r="F13" s="352"/>
      <c r="G13" s="352"/>
      <c r="H13" s="352"/>
      <c r="I13" s="352"/>
    </row>
    <row r="14" spans="1:9" x14ac:dyDescent="0.25">
      <c r="B14" s="1452"/>
      <c r="C14" s="356" t="s">
        <v>1462</v>
      </c>
      <c r="D14" s="336"/>
      <c r="E14" s="352"/>
      <c r="F14" s="352"/>
      <c r="G14" s="352"/>
      <c r="H14" s="352"/>
      <c r="I14" s="352"/>
    </row>
    <row r="15" spans="1:9" x14ac:dyDescent="0.25">
      <c r="B15" s="1452"/>
      <c r="C15" s="356" t="s">
        <v>1463</v>
      </c>
      <c r="D15" s="352"/>
      <c r="E15" s="352"/>
      <c r="F15" s="352"/>
      <c r="G15" s="352"/>
      <c r="H15" s="352"/>
      <c r="I15" s="352"/>
    </row>
    <row r="16" spans="1:9" x14ac:dyDescent="0.25">
      <c r="B16" s="1452"/>
      <c r="C16" s="356" t="s">
        <v>1464</v>
      </c>
      <c r="D16" s="352"/>
      <c r="E16" s="352"/>
      <c r="F16" s="352"/>
      <c r="G16" s="352"/>
      <c r="H16" s="352"/>
      <c r="I16" s="352"/>
    </row>
    <row r="17" spans="1:9" x14ac:dyDescent="0.25">
      <c r="B17" s="1452"/>
      <c r="C17" s="357" t="s">
        <v>1465</v>
      </c>
      <c r="D17" s="352"/>
      <c r="E17" s="352"/>
      <c r="F17" s="352"/>
      <c r="G17" s="352"/>
      <c r="H17" s="352"/>
      <c r="I17" s="352"/>
    </row>
    <row r="18" spans="1:9" x14ac:dyDescent="0.25">
      <c r="B18" s="1452"/>
      <c r="C18" s="357" t="s">
        <v>1466</v>
      </c>
      <c r="D18" s="352"/>
      <c r="E18" s="352"/>
      <c r="F18" s="352"/>
      <c r="G18" s="352"/>
      <c r="H18" s="352"/>
      <c r="I18" s="352"/>
    </row>
    <row r="19" spans="1:9" x14ac:dyDescent="0.25">
      <c r="B19" s="1452"/>
      <c r="C19" s="356" t="s">
        <v>1467</v>
      </c>
      <c r="D19" s="352"/>
      <c r="E19" s="352"/>
      <c r="F19" s="352"/>
      <c r="G19" s="352"/>
      <c r="H19" s="352"/>
      <c r="I19" s="352"/>
    </row>
    <row r="20" spans="1:9" x14ac:dyDescent="0.25">
      <c r="B20" s="1452"/>
      <c r="C20" s="357" t="s">
        <v>1468</v>
      </c>
      <c r="D20" s="352"/>
      <c r="E20" s="352"/>
      <c r="F20" s="352"/>
      <c r="G20" s="352"/>
      <c r="H20" s="352"/>
      <c r="I20" s="352"/>
    </row>
    <row r="21" spans="1:9" x14ac:dyDescent="0.25">
      <c r="B21" s="1452"/>
      <c r="C21" s="357" t="s">
        <v>1469</v>
      </c>
      <c r="D21" s="352"/>
      <c r="E21" s="352"/>
      <c r="F21" s="352"/>
      <c r="G21" s="352"/>
      <c r="H21" s="352"/>
      <c r="I21" s="352"/>
    </row>
    <row r="22" spans="1:9" x14ac:dyDescent="0.25">
      <c r="B22" s="1452"/>
      <c r="C22" s="356" t="s">
        <v>1470</v>
      </c>
      <c r="D22" s="352"/>
      <c r="E22" s="352"/>
      <c r="F22" s="352"/>
      <c r="G22" s="352"/>
      <c r="H22" s="352"/>
      <c r="I22" s="352"/>
    </row>
    <row r="23" spans="1:9" x14ac:dyDescent="0.25">
      <c r="B23" s="1452"/>
      <c r="C23" s="357" t="s">
        <v>1471</v>
      </c>
      <c r="D23" s="352"/>
      <c r="E23" s="352"/>
      <c r="F23" s="352"/>
      <c r="G23" s="352"/>
      <c r="H23" s="352"/>
      <c r="I23" s="352"/>
    </row>
    <row r="24" spans="1:9" x14ac:dyDescent="0.25">
      <c r="B24" s="1452"/>
      <c r="C24" s="358" t="s">
        <v>1472</v>
      </c>
      <c r="D24" s="352"/>
      <c r="E24" s="352"/>
      <c r="F24" s="352"/>
      <c r="G24" s="352"/>
      <c r="H24" s="352"/>
      <c r="I24" s="352"/>
    </row>
    <row r="25" spans="1:9" x14ac:dyDescent="0.25">
      <c r="B25" s="1452"/>
      <c r="C25" s="357" t="s">
        <v>1473</v>
      </c>
      <c r="D25" s="352"/>
      <c r="E25" s="352"/>
      <c r="F25" s="352"/>
      <c r="G25" s="352"/>
      <c r="H25" s="352"/>
      <c r="I25" s="352"/>
    </row>
    <row r="26" spans="1:9" x14ac:dyDescent="0.25">
      <c r="B26" s="1453"/>
      <c r="C26" s="356" t="s">
        <v>1474</v>
      </c>
      <c r="D26" s="352"/>
      <c r="E26" s="352"/>
      <c r="F26" s="352"/>
      <c r="G26" s="352"/>
      <c r="H26" s="352"/>
      <c r="I26" s="352"/>
    </row>
    <row r="27" spans="1:9" x14ac:dyDescent="0.25">
      <c r="B27" s="119"/>
      <c r="C27" s="119"/>
      <c r="D27" s="119"/>
      <c r="E27" s="119"/>
      <c r="F27" s="119"/>
      <c r="G27" s="119"/>
      <c r="H27" s="119"/>
      <c r="I27" s="119"/>
    </row>
    <row r="28" spans="1:9" x14ac:dyDescent="0.25">
      <c r="B28" s="119"/>
      <c r="C28" s="119"/>
      <c r="D28" s="119"/>
      <c r="E28" s="119"/>
      <c r="F28" s="119"/>
      <c r="G28" s="119"/>
      <c r="H28" s="119"/>
      <c r="I28" s="119"/>
    </row>
    <row r="30" spans="1:9" x14ac:dyDescent="0.25">
      <c r="B30" s="685" t="s">
        <v>1477</v>
      </c>
    </row>
    <row r="31" spans="1:9" s="366" customFormat="1" ht="15" customHeight="1" x14ac:dyDescent="0.25">
      <c r="A31" s="2"/>
      <c r="B31" s="1456" t="s">
        <v>1530</v>
      </c>
      <c r="C31" s="1456" t="s">
        <v>1446</v>
      </c>
      <c r="D31" s="1458" t="s">
        <v>1529</v>
      </c>
      <c r="E31" s="1459"/>
      <c r="F31" s="1456" t="s">
        <v>1528</v>
      </c>
      <c r="G31" s="1460" t="s">
        <v>1449</v>
      </c>
      <c r="H31" s="1454" t="s">
        <v>1527</v>
      </c>
      <c r="I31" s="1454" t="s">
        <v>1526</v>
      </c>
    </row>
    <row r="32" spans="1:9" s="363" customFormat="1" ht="38.25" x14ac:dyDescent="0.25">
      <c r="A32" s="2"/>
      <c r="B32" s="1457"/>
      <c r="C32" s="1457"/>
      <c r="D32" s="365"/>
      <c r="E32" s="364" t="s">
        <v>1525</v>
      </c>
      <c r="F32" s="1457"/>
      <c r="G32" s="1461"/>
      <c r="H32" s="1455"/>
      <c r="I32" s="1455"/>
    </row>
    <row r="33" spans="2:9" x14ac:dyDescent="0.25">
      <c r="B33" s="362" t="s">
        <v>6</v>
      </c>
      <c r="C33" s="362" t="s">
        <v>7</v>
      </c>
      <c r="D33" s="361" t="s">
        <v>8</v>
      </c>
      <c r="E33" s="361" t="s">
        <v>43</v>
      </c>
      <c r="F33" s="361" t="s">
        <v>44</v>
      </c>
      <c r="G33" s="360" t="s">
        <v>166</v>
      </c>
      <c r="H33" s="359" t="s">
        <v>167</v>
      </c>
      <c r="I33" s="359" t="s">
        <v>201</v>
      </c>
    </row>
    <row r="34" spans="2:9" x14ac:dyDescent="0.25">
      <c r="B34" s="1451"/>
      <c r="C34" s="356" t="s">
        <v>1458</v>
      </c>
      <c r="D34" s="336"/>
      <c r="E34" s="352"/>
      <c r="F34" s="352"/>
      <c r="G34" s="352"/>
      <c r="H34" s="352"/>
      <c r="I34" s="352"/>
    </row>
    <row r="35" spans="2:9" x14ac:dyDescent="0.25">
      <c r="B35" s="1452"/>
      <c r="C35" s="357" t="s">
        <v>1459</v>
      </c>
      <c r="D35" s="336"/>
      <c r="E35" s="352"/>
      <c r="F35" s="352"/>
      <c r="G35" s="352"/>
      <c r="H35" s="352"/>
      <c r="I35" s="352"/>
    </row>
    <row r="36" spans="2:9" x14ac:dyDescent="0.25">
      <c r="B36" s="1452"/>
      <c r="C36" s="357" t="s">
        <v>1460</v>
      </c>
      <c r="D36" s="336"/>
      <c r="E36" s="352"/>
      <c r="F36" s="352"/>
      <c r="G36" s="352"/>
      <c r="H36" s="352"/>
      <c r="I36" s="352"/>
    </row>
    <row r="37" spans="2:9" x14ac:dyDescent="0.25">
      <c r="B37" s="1452"/>
      <c r="C37" s="356" t="s">
        <v>1461</v>
      </c>
      <c r="D37" s="336"/>
      <c r="E37" s="352"/>
      <c r="F37" s="352"/>
      <c r="G37" s="352"/>
      <c r="H37" s="352"/>
      <c r="I37" s="352"/>
    </row>
    <row r="38" spans="2:9" x14ac:dyDescent="0.25">
      <c r="B38" s="1452"/>
      <c r="C38" s="356" t="s">
        <v>1462</v>
      </c>
      <c r="D38" s="336"/>
      <c r="E38" s="352"/>
      <c r="F38" s="352"/>
      <c r="G38" s="352"/>
      <c r="H38" s="352"/>
      <c r="I38" s="352"/>
    </row>
    <row r="39" spans="2:9" x14ac:dyDescent="0.25">
      <c r="B39" s="1452"/>
      <c r="C39" s="356" t="s">
        <v>1463</v>
      </c>
      <c r="D39" s="352"/>
      <c r="E39" s="352"/>
      <c r="F39" s="352"/>
      <c r="G39" s="352"/>
      <c r="H39" s="352"/>
      <c r="I39" s="352"/>
    </row>
    <row r="40" spans="2:9" x14ac:dyDescent="0.25">
      <c r="B40" s="1452"/>
      <c r="C40" s="356" t="s">
        <v>1464</v>
      </c>
      <c r="D40" s="352"/>
      <c r="E40" s="352"/>
      <c r="F40" s="352"/>
      <c r="G40" s="352"/>
      <c r="H40" s="352"/>
      <c r="I40" s="352"/>
    </row>
    <row r="41" spans="2:9" x14ac:dyDescent="0.25">
      <c r="B41" s="1452"/>
      <c r="C41" s="357" t="s">
        <v>1465</v>
      </c>
      <c r="D41" s="352"/>
      <c r="E41" s="352"/>
      <c r="F41" s="352"/>
      <c r="G41" s="352"/>
      <c r="H41" s="352"/>
      <c r="I41" s="352"/>
    </row>
    <row r="42" spans="2:9" x14ac:dyDescent="0.25">
      <c r="B42" s="1452"/>
      <c r="C42" s="357" t="s">
        <v>1466</v>
      </c>
      <c r="D42" s="352"/>
      <c r="E42" s="352"/>
      <c r="F42" s="352"/>
      <c r="G42" s="352"/>
      <c r="H42" s="352"/>
      <c r="I42" s="352"/>
    </row>
    <row r="43" spans="2:9" x14ac:dyDescent="0.25">
      <c r="B43" s="1452"/>
      <c r="C43" s="356" t="s">
        <v>1467</v>
      </c>
      <c r="D43" s="352"/>
      <c r="E43" s="352"/>
      <c r="F43" s="352"/>
      <c r="G43" s="352"/>
      <c r="H43" s="352"/>
      <c r="I43" s="352"/>
    </row>
    <row r="44" spans="2:9" x14ac:dyDescent="0.25">
      <c r="B44" s="1452"/>
      <c r="C44" s="357" t="s">
        <v>1468</v>
      </c>
      <c r="D44" s="352"/>
      <c r="E44" s="352"/>
      <c r="F44" s="352"/>
      <c r="G44" s="352"/>
      <c r="H44" s="352"/>
      <c r="I44" s="352"/>
    </row>
    <row r="45" spans="2:9" x14ac:dyDescent="0.25">
      <c r="B45" s="1452"/>
      <c r="C45" s="357" t="s">
        <v>1469</v>
      </c>
      <c r="D45" s="352"/>
      <c r="E45" s="352"/>
      <c r="F45" s="352"/>
      <c r="G45" s="352"/>
      <c r="H45" s="352"/>
      <c r="I45" s="352"/>
    </row>
    <row r="46" spans="2:9" x14ac:dyDescent="0.25">
      <c r="B46" s="1452"/>
      <c r="C46" s="356" t="s">
        <v>1470</v>
      </c>
      <c r="D46" s="352"/>
      <c r="E46" s="352"/>
      <c r="F46" s="352"/>
      <c r="G46" s="352"/>
      <c r="H46" s="352"/>
      <c r="I46" s="352"/>
    </row>
    <row r="47" spans="2:9" x14ac:dyDescent="0.25">
      <c r="B47" s="1452"/>
      <c r="C47" s="357" t="s">
        <v>1471</v>
      </c>
      <c r="D47" s="352"/>
      <c r="E47" s="352"/>
      <c r="F47" s="352"/>
      <c r="G47" s="352"/>
      <c r="H47" s="352"/>
      <c r="I47" s="352"/>
    </row>
    <row r="48" spans="2:9" x14ac:dyDescent="0.25">
      <c r="B48" s="1452"/>
      <c r="C48" s="358" t="s">
        <v>1472</v>
      </c>
      <c r="D48" s="352"/>
      <c r="E48" s="352"/>
      <c r="F48" s="352"/>
      <c r="G48" s="352"/>
      <c r="H48" s="352"/>
      <c r="I48" s="352"/>
    </row>
    <row r="49" spans="2:9" x14ac:dyDescent="0.25">
      <c r="B49" s="1452"/>
      <c r="C49" s="357" t="s">
        <v>1473</v>
      </c>
      <c r="D49" s="352"/>
      <c r="E49" s="352"/>
      <c r="F49" s="352"/>
      <c r="G49" s="352"/>
      <c r="H49" s="352"/>
      <c r="I49" s="352"/>
    </row>
    <row r="50" spans="2:9" x14ac:dyDescent="0.25">
      <c r="B50" s="1453"/>
      <c r="C50" s="356" t="s">
        <v>1474</v>
      </c>
      <c r="D50" s="352"/>
      <c r="E50" s="352"/>
      <c r="F50" s="352"/>
      <c r="G50" s="352"/>
      <c r="H50" s="352"/>
      <c r="I50" s="352"/>
    </row>
  </sheetData>
  <mergeCells count="16">
    <mergeCell ref="B10:B26"/>
    <mergeCell ref="G7:G8"/>
    <mergeCell ref="I7:I8"/>
    <mergeCell ref="B34:B50"/>
    <mergeCell ref="B31:B32"/>
    <mergeCell ref="B7:B8"/>
    <mergeCell ref="C7:C8"/>
    <mergeCell ref="F7:F8"/>
    <mergeCell ref="C31:C32"/>
    <mergeCell ref="F31:F32"/>
    <mergeCell ref="H31:H32"/>
    <mergeCell ref="I31:I32"/>
    <mergeCell ref="D7:E7"/>
    <mergeCell ref="D31:E31"/>
    <mergeCell ref="H7:H8"/>
    <mergeCell ref="G31:G32"/>
  </mergeCells>
  <pageMargins left="0.70866141732283472" right="0.70866141732283472" top="0.78740157480314965" bottom="0.78740157480314965" header="0.31496062992125984" footer="0.31496062992125984"/>
  <pageSetup paperSize="9" scale="61" orientation="landscape" cellComments="asDisplayed" r:id="rId1"/>
  <headerFooter>
    <oddHeader>&amp;CCS
Příloha XXI</oddHead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theme="9" tint="0.79998168889431442"/>
    <pageSetUpPr fitToPage="1"/>
  </sheetPr>
  <dimension ref="A2:I29"/>
  <sheetViews>
    <sheetView showGridLines="0" view="pageLayout" zoomScale="80" zoomScaleNormal="100" zoomScaleSheetLayoutView="100" zoomScalePageLayoutView="80" workbookViewId="0">
      <selection activeCell="G38" sqref="G38"/>
    </sheetView>
  </sheetViews>
  <sheetFormatPr defaultColWidth="11.5703125" defaultRowHeight="15" x14ac:dyDescent="0.25"/>
  <cols>
    <col min="1" max="1" width="11.5703125" style="2"/>
    <col min="2" max="2" width="25.7109375" style="2" customWidth="1"/>
    <col min="3" max="3" width="31.42578125" style="2" customWidth="1"/>
    <col min="4" max="4" width="21.42578125" style="2" customWidth="1"/>
    <col min="5" max="5" width="20.28515625" style="2" customWidth="1"/>
    <col min="6" max="6" width="26.42578125" style="2" customWidth="1"/>
    <col min="7" max="7" width="32" style="2" customWidth="1"/>
    <col min="8" max="8" width="17.85546875" style="2" customWidth="1"/>
    <col min="9" max="9" width="18.5703125" style="2" customWidth="1"/>
    <col min="10" max="16384" width="11.5703125" style="2"/>
  </cols>
  <sheetData>
    <row r="2" spans="1:9" ht="18.75" x14ac:dyDescent="0.3">
      <c r="B2" s="686" t="s">
        <v>1434</v>
      </c>
      <c r="C2" s="368"/>
      <c r="D2" s="368"/>
      <c r="E2" s="368"/>
      <c r="F2" s="368"/>
      <c r="G2" s="368"/>
    </row>
    <row r="3" spans="1:9" ht="33.75" customHeight="1" x14ac:dyDescent="0.35">
      <c r="B3" s="771" t="s">
        <v>1445</v>
      </c>
      <c r="C3" s="367"/>
      <c r="D3" s="192"/>
      <c r="E3" s="192"/>
      <c r="F3" s="192"/>
      <c r="G3" s="192"/>
    </row>
    <row r="4" spans="1:9" s="366" customFormat="1" ht="15" customHeight="1" x14ac:dyDescent="0.25">
      <c r="A4" s="2"/>
      <c r="B4" s="1456" t="s">
        <v>1530</v>
      </c>
      <c r="C4" s="1456" t="s">
        <v>1446</v>
      </c>
      <c r="D4" s="1456" t="s">
        <v>1532</v>
      </c>
      <c r="E4" s="1458" t="s">
        <v>1529</v>
      </c>
      <c r="F4" s="1459"/>
      <c r="G4" s="1456" t="s">
        <v>1528</v>
      </c>
      <c r="H4" s="1456" t="s">
        <v>1527</v>
      </c>
      <c r="I4" s="1454" t="s">
        <v>1526</v>
      </c>
    </row>
    <row r="5" spans="1:9" s="363" customFormat="1" ht="53.25" customHeight="1" x14ac:dyDescent="0.25">
      <c r="A5" s="2"/>
      <c r="B5" s="1457"/>
      <c r="C5" s="1457"/>
      <c r="D5" s="1457"/>
      <c r="E5" s="365"/>
      <c r="F5" s="364" t="s">
        <v>1525</v>
      </c>
      <c r="G5" s="1457"/>
      <c r="H5" s="1457"/>
      <c r="I5" s="1455"/>
    </row>
    <row r="6" spans="1:9" x14ac:dyDescent="0.25">
      <c r="B6" s="362" t="s">
        <v>6</v>
      </c>
      <c r="C6" s="362" t="s">
        <v>7</v>
      </c>
      <c r="D6" s="362" t="s">
        <v>8</v>
      </c>
      <c r="E6" s="361" t="s">
        <v>43</v>
      </c>
      <c r="F6" s="361" t="s">
        <v>44</v>
      </c>
      <c r="G6" s="361" t="s">
        <v>166</v>
      </c>
      <c r="H6" s="361" t="s">
        <v>167</v>
      </c>
      <c r="I6" s="361" t="s">
        <v>201</v>
      </c>
    </row>
    <row r="7" spans="1:9" x14ac:dyDescent="0.25">
      <c r="B7" s="1451"/>
      <c r="C7" s="356"/>
      <c r="D7" s="356"/>
      <c r="E7" s="336"/>
      <c r="F7" s="352"/>
      <c r="G7" s="352"/>
      <c r="H7" s="352"/>
      <c r="I7" s="352"/>
    </row>
    <row r="8" spans="1:9" x14ac:dyDescent="0.25">
      <c r="B8" s="1452"/>
      <c r="C8" s="357"/>
      <c r="D8" s="357"/>
      <c r="E8" s="336"/>
      <c r="F8" s="352"/>
      <c r="G8" s="352"/>
      <c r="H8" s="352"/>
      <c r="I8" s="352"/>
    </row>
    <row r="9" spans="1:9" x14ac:dyDescent="0.25">
      <c r="B9" s="1452"/>
      <c r="C9" s="357"/>
      <c r="D9" s="357"/>
      <c r="E9" s="336"/>
      <c r="F9" s="352"/>
      <c r="G9" s="352"/>
      <c r="H9" s="352"/>
      <c r="I9" s="352"/>
    </row>
    <row r="10" spans="1:9" x14ac:dyDescent="0.25">
      <c r="B10" s="1452"/>
      <c r="C10" s="356"/>
      <c r="D10" s="356"/>
      <c r="E10" s="336"/>
      <c r="F10" s="352"/>
      <c r="G10" s="352"/>
      <c r="H10" s="352"/>
      <c r="I10" s="352"/>
    </row>
    <row r="11" spans="1:9" x14ac:dyDescent="0.25">
      <c r="B11" s="1452"/>
      <c r="C11" s="356"/>
      <c r="D11" s="356"/>
      <c r="E11" s="336"/>
      <c r="F11" s="352"/>
      <c r="G11" s="352"/>
      <c r="H11" s="352"/>
      <c r="I11" s="352"/>
    </row>
    <row r="12" spans="1:9" x14ac:dyDescent="0.25">
      <c r="B12" s="1452"/>
      <c r="C12" s="356"/>
      <c r="D12" s="356"/>
      <c r="E12" s="352"/>
      <c r="F12" s="352"/>
      <c r="G12" s="352"/>
      <c r="H12" s="352"/>
      <c r="I12" s="352"/>
    </row>
    <row r="13" spans="1:9" x14ac:dyDescent="0.25">
      <c r="B13" s="1452"/>
      <c r="C13" s="356"/>
      <c r="D13" s="356"/>
      <c r="E13" s="352"/>
      <c r="F13" s="352"/>
      <c r="G13" s="352"/>
      <c r="H13" s="352"/>
      <c r="I13" s="352"/>
    </row>
    <row r="14" spans="1:9" x14ac:dyDescent="0.25">
      <c r="B14" s="1453"/>
      <c r="C14" s="357"/>
      <c r="D14" s="357"/>
      <c r="E14" s="352"/>
      <c r="F14" s="352"/>
      <c r="G14" s="352"/>
      <c r="H14" s="352"/>
      <c r="I14" s="352"/>
    </row>
    <row r="15" spans="1:9" x14ac:dyDescent="0.25">
      <c r="B15" s="119"/>
      <c r="C15" s="119"/>
      <c r="D15" s="119"/>
      <c r="E15" s="119"/>
      <c r="F15" s="119"/>
      <c r="G15" s="119"/>
      <c r="H15" s="119"/>
      <c r="I15" s="119"/>
    </row>
    <row r="16" spans="1:9" x14ac:dyDescent="0.25">
      <c r="B16" s="119"/>
      <c r="C16" s="119"/>
      <c r="D16" s="119"/>
      <c r="E16" s="119"/>
      <c r="F16" s="119"/>
      <c r="G16" s="119"/>
      <c r="H16" s="119"/>
      <c r="I16" s="119"/>
    </row>
    <row r="18" spans="1:9" ht="28.5" customHeight="1" x14ac:dyDescent="0.25">
      <c r="B18" s="771" t="s">
        <v>1477</v>
      </c>
    </row>
    <row r="19" spans="1:9" s="366" customFormat="1" ht="15" customHeight="1" x14ac:dyDescent="0.25">
      <c r="A19" s="2"/>
      <c r="B19" s="1456" t="s">
        <v>1530</v>
      </c>
      <c r="C19" s="1456" t="s">
        <v>1446</v>
      </c>
      <c r="D19" s="1456" t="s">
        <v>1532</v>
      </c>
      <c r="E19" s="1458" t="s">
        <v>1529</v>
      </c>
      <c r="F19" s="1459"/>
      <c r="G19" s="1456" t="s">
        <v>1528</v>
      </c>
      <c r="H19" s="1456" t="s">
        <v>1527</v>
      </c>
      <c r="I19" s="1454" t="s">
        <v>1526</v>
      </c>
    </row>
    <row r="20" spans="1:9" s="363" customFormat="1" ht="57" customHeight="1" x14ac:dyDescent="0.25">
      <c r="A20" s="2"/>
      <c r="B20" s="1457"/>
      <c r="C20" s="1457"/>
      <c r="D20" s="1457"/>
      <c r="E20" s="365"/>
      <c r="F20" s="364" t="s">
        <v>1525</v>
      </c>
      <c r="G20" s="1457"/>
      <c r="H20" s="1457"/>
      <c r="I20" s="1455"/>
    </row>
    <row r="21" spans="1:9" x14ac:dyDescent="0.25">
      <c r="B21" s="362" t="s">
        <v>6</v>
      </c>
      <c r="C21" s="362" t="s">
        <v>7</v>
      </c>
      <c r="D21" s="362" t="s">
        <v>8</v>
      </c>
      <c r="E21" s="361" t="s">
        <v>43</v>
      </c>
      <c r="F21" s="361" t="s">
        <v>44</v>
      </c>
      <c r="G21" s="361" t="s">
        <v>166</v>
      </c>
      <c r="H21" s="361" t="s">
        <v>167</v>
      </c>
      <c r="I21" s="361" t="s">
        <v>201</v>
      </c>
    </row>
    <row r="22" spans="1:9" x14ac:dyDescent="0.25">
      <c r="B22" s="1451"/>
      <c r="C22" s="356"/>
      <c r="D22" s="356"/>
      <c r="E22" s="336"/>
      <c r="F22" s="352"/>
      <c r="G22" s="352"/>
      <c r="H22" s="352"/>
      <c r="I22" s="352"/>
    </row>
    <row r="23" spans="1:9" x14ac:dyDescent="0.25">
      <c r="B23" s="1452"/>
      <c r="C23" s="357"/>
      <c r="D23" s="357"/>
      <c r="E23" s="336"/>
      <c r="F23" s="352"/>
      <c r="G23" s="352"/>
      <c r="H23" s="352"/>
      <c r="I23" s="352"/>
    </row>
    <row r="24" spans="1:9" x14ac:dyDescent="0.25">
      <c r="B24" s="1452"/>
      <c r="C24" s="357"/>
      <c r="D24" s="357"/>
      <c r="E24" s="336"/>
      <c r="F24" s="352"/>
      <c r="G24" s="352"/>
      <c r="H24" s="352"/>
      <c r="I24" s="352"/>
    </row>
    <row r="25" spans="1:9" x14ac:dyDescent="0.25">
      <c r="B25" s="1452"/>
      <c r="C25" s="356"/>
      <c r="D25" s="356"/>
      <c r="E25" s="336"/>
      <c r="F25" s="352"/>
      <c r="G25" s="352"/>
      <c r="H25" s="352"/>
      <c r="I25" s="352"/>
    </row>
    <row r="26" spans="1:9" x14ac:dyDescent="0.25">
      <c r="B26" s="1452"/>
      <c r="C26" s="356"/>
      <c r="D26" s="356"/>
      <c r="E26" s="336"/>
      <c r="F26" s="352"/>
      <c r="G26" s="352"/>
      <c r="H26" s="352"/>
      <c r="I26" s="352"/>
    </row>
    <row r="27" spans="1:9" x14ac:dyDescent="0.25">
      <c r="B27" s="1452"/>
      <c r="C27" s="356"/>
      <c r="D27" s="356"/>
      <c r="E27" s="352"/>
      <c r="F27" s="352"/>
      <c r="G27" s="352"/>
      <c r="H27" s="352"/>
      <c r="I27" s="352"/>
    </row>
    <row r="28" spans="1:9" x14ac:dyDescent="0.25">
      <c r="B28" s="1452"/>
      <c r="C28" s="356"/>
      <c r="D28" s="356"/>
      <c r="E28" s="352"/>
      <c r="F28" s="352"/>
      <c r="G28" s="352"/>
      <c r="H28" s="352"/>
      <c r="I28" s="352"/>
    </row>
    <row r="29" spans="1:9" x14ac:dyDescent="0.25">
      <c r="B29" s="1453"/>
      <c r="C29" s="357"/>
      <c r="D29" s="357"/>
      <c r="E29" s="352"/>
      <c r="F29" s="352"/>
      <c r="G29" s="352"/>
      <c r="H29" s="352"/>
      <c r="I29" s="352"/>
    </row>
  </sheetData>
  <mergeCells count="16">
    <mergeCell ref="B22:B29"/>
    <mergeCell ref="I4:I5"/>
    <mergeCell ref="B7:B14"/>
    <mergeCell ref="B19:B20"/>
    <mergeCell ref="C19:C20"/>
    <mergeCell ref="D19:D20"/>
    <mergeCell ref="E19:F19"/>
    <mergeCell ref="G19:G20"/>
    <mergeCell ref="H19:H20"/>
    <mergeCell ref="I19:I20"/>
    <mergeCell ref="B4:B5"/>
    <mergeCell ref="C4:C5"/>
    <mergeCell ref="D4:D5"/>
    <mergeCell ref="E4:F4"/>
    <mergeCell ref="G4:G5"/>
    <mergeCell ref="H4:H5"/>
  </mergeCells>
  <pageMargins left="0.70866141732283472" right="0.70866141732283472" top="0.78740157480314965" bottom="0.78740157480314965" header="0.31496062992125984" footer="0.31496062992125984"/>
  <pageSetup paperSize="9" scale="64" orientation="landscape" r:id="rId1"/>
  <headerFooter>
    <oddHeader>&amp;CCS
Příloha XXI</oddHead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70C0"/>
    <pageSetUpPr fitToPage="1"/>
  </sheetPr>
  <dimension ref="B2:L11"/>
  <sheetViews>
    <sheetView showGridLines="0" workbookViewId="0">
      <selection activeCell="D19" sqref="D19"/>
    </sheetView>
  </sheetViews>
  <sheetFormatPr defaultRowHeight="15" x14ac:dyDescent="0.25"/>
  <sheetData>
    <row r="2" spans="2:12" x14ac:dyDescent="0.25">
      <c r="B2" t="s">
        <v>1869</v>
      </c>
    </row>
    <row r="3" spans="2:12" x14ac:dyDescent="0.25">
      <c r="B3" t="s">
        <v>1870</v>
      </c>
    </row>
    <row r="5" spans="2:12" x14ac:dyDescent="0.25">
      <c r="B5" s="1462" t="s">
        <v>1533</v>
      </c>
      <c r="C5" s="1463"/>
      <c r="D5" s="1463"/>
      <c r="E5" s="1463"/>
      <c r="F5" s="1463"/>
      <c r="G5" s="1463"/>
      <c r="H5" s="1463"/>
      <c r="I5" s="1463"/>
      <c r="J5" s="1463"/>
      <c r="K5" s="1463"/>
      <c r="L5" s="1464"/>
    </row>
    <row r="6" spans="2:12" ht="22.5" customHeight="1" x14ac:dyDescent="0.25"/>
    <row r="7" spans="2:12" ht="22.5" customHeight="1" x14ac:dyDescent="0.25">
      <c r="B7" s="1143"/>
      <c r="C7" s="1143"/>
      <c r="D7" s="1143"/>
      <c r="E7" s="1143"/>
      <c r="F7" s="1143"/>
      <c r="G7" s="1143"/>
      <c r="H7" s="1143"/>
      <c r="I7" s="1143"/>
      <c r="J7" s="1143"/>
      <c r="K7" s="1143"/>
      <c r="L7" s="1143"/>
    </row>
    <row r="8" spans="2:12" ht="22.5" customHeight="1" x14ac:dyDescent="0.25">
      <c r="B8" s="1144"/>
      <c r="C8" s="1144"/>
      <c r="D8" s="1144"/>
      <c r="E8" s="1144"/>
      <c r="F8" s="1144"/>
      <c r="G8" s="1144"/>
      <c r="H8" s="1144"/>
      <c r="I8" s="1144"/>
      <c r="J8" s="1144"/>
      <c r="K8" s="1144"/>
      <c r="L8" s="1144"/>
    </row>
    <row r="9" spans="2:12" ht="22.5" customHeight="1" x14ac:dyDescent="0.25">
      <c r="B9" s="1143"/>
      <c r="C9" s="1143"/>
      <c r="D9" s="1143"/>
      <c r="E9" s="1143"/>
      <c r="F9" s="1143"/>
      <c r="G9" s="1143"/>
      <c r="H9" s="1143"/>
      <c r="I9" s="1143"/>
      <c r="J9" s="1143"/>
      <c r="K9" s="1143"/>
      <c r="L9" s="1143"/>
    </row>
    <row r="10" spans="2:12" ht="22.5" customHeight="1" x14ac:dyDescent="0.25"/>
    <row r="11" spans="2:12" ht="22.5" customHeight="1" x14ac:dyDescent="0.25"/>
  </sheetData>
  <mergeCells count="4">
    <mergeCell ref="B5:L5"/>
    <mergeCell ref="B7:L7"/>
    <mergeCell ref="B8:L8"/>
    <mergeCell ref="B9:L9"/>
  </mergeCells>
  <hyperlinks>
    <hyperlink ref="B5:L5" location="'EU CR10 '!A1" display="Template EU CR10 –  Specialised lending and equity exposures under the simple riskweighted approach" xr:uid="{00000000-0004-0000-42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F6236-4E69-41ED-A5AE-1CE4864883D7}">
  <sheetPr>
    <pageSetUpPr fitToPage="1"/>
  </sheetPr>
  <dimension ref="A1:H78"/>
  <sheetViews>
    <sheetView showGridLines="0" zoomScale="69" zoomScaleNormal="100" workbookViewId="0">
      <selection activeCell="F30" sqref="F30"/>
    </sheetView>
  </sheetViews>
  <sheetFormatPr defaultRowHeight="15" x14ac:dyDescent="0.25"/>
  <cols>
    <col min="1" max="1" width="14.7109375" customWidth="1"/>
    <col min="2" max="2" width="16.5703125" customWidth="1"/>
    <col min="3" max="3" width="16.85546875" customWidth="1"/>
    <col min="4" max="4" width="17.7109375" customWidth="1"/>
    <col min="5" max="5" width="16.140625" customWidth="1"/>
    <col min="6" max="6" width="23.7109375" customWidth="1"/>
    <col min="7" max="7" width="17.140625" customWidth="1"/>
    <col min="8" max="8" width="18.28515625" customWidth="1"/>
  </cols>
  <sheetData>
    <row r="1" spans="1:8" ht="21" x14ac:dyDescent="0.35">
      <c r="A1" s="553" t="s">
        <v>1533</v>
      </c>
      <c r="B1" s="966"/>
      <c r="C1" s="966"/>
      <c r="D1" s="966"/>
      <c r="E1" s="966"/>
      <c r="F1" s="966"/>
      <c r="G1" s="922"/>
      <c r="H1" s="922"/>
    </row>
    <row r="3" spans="1:8" x14ac:dyDescent="0.25">
      <c r="A3" s="8" t="s">
        <v>1534</v>
      </c>
    </row>
    <row r="4" spans="1:8" x14ac:dyDescent="0.25">
      <c r="A4" s="1470" t="s">
        <v>1535</v>
      </c>
      <c r="B4" s="1470"/>
      <c r="C4" s="1470"/>
      <c r="D4" s="1470"/>
      <c r="E4" s="1470"/>
      <c r="F4" s="1470"/>
      <c r="G4" s="1470"/>
      <c r="H4" s="1470"/>
    </row>
    <row r="5" spans="1:8" ht="41.45" customHeight="1" x14ac:dyDescent="0.25">
      <c r="A5" s="1467" t="s">
        <v>1536</v>
      </c>
      <c r="B5" s="1467" t="s">
        <v>1537</v>
      </c>
      <c r="C5" s="786" t="s">
        <v>1538</v>
      </c>
      <c r="D5" s="786" t="s">
        <v>1539</v>
      </c>
      <c r="E5" s="787" t="s">
        <v>959</v>
      </c>
      <c r="F5" s="787" t="s">
        <v>1540</v>
      </c>
      <c r="G5" s="787" t="s">
        <v>1515</v>
      </c>
      <c r="H5" s="787" t="s">
        <v>1455</v>
      </c>
    </row>
    <row r="6" spans="1:8" x14ac:dyDescent="0.25">
      <c r="A6" s="1468"/>
      <c r="B6" s="1468"/>
      <c r="C6" s="788" t="s">
        <v>6</v>
      </c>
      <c r="D6" s="788" t="s">
        <v>7</v>
      </c>
      <c r="E6" s="788" t="s">
        <v>8</v>
      </c>
      <c r="F6" s="788" t="s">
        <v>43</v>
      </c>
      <c r="G6" s="788" t="s">
        <v>44</v>
      </c>
      <c r="H6" s="788" t="s">
        <v>166</v>
      </c>
    </row>
    <row r="7" spans="1:8" ht="30" x14ac:dyDescent="0.25">
      <c r="A7" s="1469" t="s">
        <v>1541</v>
      </c>
      <c r="B7" s="941" t="s">
        <v>1542</v>
      </c>
      <c r="C7" s="926">
        <v>4547131.2969400007</v>
      </c>
      <c r="D7" s="926">
        <v>1065736.0446500001</v>
      </c>
      <c r="E7" s="964">
        <v>0.5</v>
      </c>
      <c r="F7" s="926">
        <v>4662014.6083399998</v>
      </c>
      <c r="G7" s="926">
        <v>2178446.16279</v>
      </c>
      <c r="H7" s="926">
        <v>0</v>
      </c>
    </row>
    <row r="8" spans="1:8" x14ac:dyDescent="0.25">
      <c r="A8" s="1469"/>
      <c r="B8" s="941" t="s">
        <v>1543</v>
      </c>
      <c r="C8" s="926">
        <v>14563696.701120002</v>
      </c>
      <c r="D8" s="926">
        <v>7177381.2066899994</v>
      </c>
      <c r="E8" s="964">
        <v>0.7</v>
      </c>
      <c r="F8" s="926">
        <v>15092863.59967</v>
      </c>
      <c r="G8" s="926">
        <v>9335995.2596500013</v>
      </c>
      <c r="H8" s="926">
        <v>60371.454410000006</v>
      </c>
    </row>
    <row r="9" spans="1:8" ht="30" x14ac:dyDescent="0.25">
      <c r="A9" s="1469" t="s">
        <v>1544</v>
      </c>
      <c r="B9" s="941" t="s">
        <v>1542</v>
      </c>
      <c r="C9" s="926">
        <v>2484214.2136300001</v>
      </c>
      <c r="D9" s="926">
        <v>240281.75559000002</v>
      </c>
      <c r="E9" s="964">
        <v>0.7</v>
      </c>
      <c r="F9" s="926">
        <v>2510447.2852200004</v>
      </c>
      <c r="G9" s="926">
        <v>1641343.77516</v>
      </c>
      <c r="H9" s="926">
        <v>10041.789129999999</v>
      </c>
    </row>
    <row r="10" spans="1:8" x14ac:dyDescent="0.25">
      <c r="A10" s="1469"/>
      <c r="B10" s="941" t="s">
        <v>1543</v>
      </c>
      <c r="C10" s="926">
        <v>4286344.9013900002</v>
      </c>
      <c r="D10" s="926">
        <v>35392.621890000002</v>
      </c>
      <c r="E10" s="964">
        <v>0.9</v>
      </c>
      <c r="F10" s="926">
        <v>4303145.5969799999</v>
      </c>
      <c r="G10" s="926">
        <v>3398876.6908199997</v>
      </c>
      <c r="H10" s="926">
        <v>34425.164769999996</v>
      </c>
    </row>
    <row r="11" spans="1:8" ht="30" x14ac:dyDescent="0.25">
      <c r="A11" s="1469" t="s">
        <v>1545</v>
      </c>
      <c r="B11" s="941" t="s">
        <v>1542</v>
      </c>
      <c r="C11" s="926">
        <v>15816.89911</v>
      </c>
      <c r="D11" s="926">
        <v>0</v>
      </c>
      <c r="E11" s="964">
        <v>1.1499999999999999</v>
      </c>
      <c r="F11" s="926">
        <v>15816.89911</v>
      </c>
      <c r="G11" s="926">
        <v>14639.42632</v>
      </c>
      <c r="H11" s="926">
        <v>442.87317999999999</v>
      </c>
    </row>
    <row r="12" spans="1:8" x14ac:dyDescent="0.25">
      <c r="A12" s="1469"/>
      <c r="B12" s="941" t="s">
        <v>1543</v>
      </c>
      <c r="C12" s="926">
        <v>138738.88112000001</v>
      </c>
      <c r="D12" s="926">
        <v>0</v>
      </c>
      <c r="E12" s="964">
        <v>1.1499999999999999</v>
      </c>
      <c r="F12" s="926">
        <v>138738.88112000001</v>
      </c>
      <c r="G12" s="926">
        <v>140127.44484000001</v>
      </c>
      <c r="H12" s="926">
        <v>3884.6886600000003</v>
      </c>
    </row>
    <row r="13" spans="1:8" ht="30" x14ac:dyDescent="0.25">
      <c r="A13" s="1469" t="s">
        <v>1546</v>
      </c>
      <c r="B13" s="941" t="s">
        <v>1542</v>
      </c>
      <c r="C13" s="926">
        <v>14.446129999999998</v>
      </c>
      <c r="D13" s="926">
        <v>0</v>
      </c>
      <c r="E13" s="964">
        <v>2.5</v>
      </c>
      <c r="F13" s="926">
        <v>14.446129999999998</v>
      </c>
      <c r="G13" s="926">
        <v>35.580769999999994</v>
      </c>
      <c r="H13" s="926">
        <v>1.1556999999999999</v>
      </c>
    </row>
    <row r="14" spans="1:8" x14ac:dyDescent="0.25">
      <c r="A14" s="1469"/>
      <c r="B14" s="941" t="s">
        <v>1543</v>
      </c>
      <c r="C14" s="926">
        <v>0</v>
      </c>
      <c r="D14" s="926">
        <v>15000</v>
      </c>
      <c r="E14" s="964">
        <v>2.5</v>
      </c>
      <c r="F14" s="926">
        <v>11250</v>
      </c>
      <c r="G14" s="926">
        <v>21428.4375</v>
      </c>
      <c r="H14" s="926">
        <v>900</v>
      </c>
    </row>
    <row r="15" spans="1:8" ht="30" x14ac:dyDescent="0.25">
      <c r="A15" s="1469" t="s">
        <v>1547</v>
      </c>
      <c r="B15" s="941" t="s">
        <v>1542</v>
      </c>
      <c r="C15" s="926">
        <v>8933.8012100000014</v>
      </c>
      <c r="D15" s="926">
        <v>0</v>
      </c>
      <c r="E15" s="965" t="s">
        <v>1548</v>
      </c>
      <c r="F15" s="926">
        <v>8933.8012100000014</v>
      </c>
      <c r="G15" s="926">
        <v>0</v>
      </c>
      <c r="H15" s="926">
        <v>4466.9006100000006</v>
      </c>
    </row>
    <row r="16" spans="1:8" x14ac:dyDescent="0.25">
      <c r="A16" s="1469"/>
      <c r="B16" s="941" t="s">
        <v>1543</v>
      </c>
      <c r="C16" s="926">
        <v>75255.572459999996</v>
      </c>
      <c r="D16" s="926">
        <v>0</v>
      </c>
      <c r="E16" s="965" t="s">
        <v>1548</v>
      </c>
      <c r="F16" s="926">
        <v>75255.572459999996</v>
      </c>
      <c r="G16" s="926">
        <v>0</v>
      </c>
      <c r="H16" s="926">
        <v>37627.786229999998</v>
      </c>
    </row>
    <row r="17" spans="1:8" ht="30" x14ac:dyDescent="0.25">
      <c r="A17" s="1469" t="s">
        <v>42</v>
      </c>
      <c r="B17" s="941" t="s">
        <v>1542</v>
      </c>
      <c r="C17" s="926">
        <v>7056110.6570200007</v>
      </c>
      <c r="D17" s="926">
        <v>1306017.80024</v>
      </c>
      <c r="E17" s="941"/>
      <c r="F17" s="926">
        <v>7197227.0400100006</v>
      </c>
      <c r="G17" s="926">
        <v>3834464.9450400001</v>
      </c>
      <c r="H17" s="926">
        <v>14952.718619999998</v>
      </c>
    </row>
    <row r="18" spans="1:8" x14ac:dyDescent="0.25">
      <c r="A18" s="1469"/>
      <c r="B18" s="941" t="s">
        <v>1543</v>
      </c>
      <c r="C18" s="926">
        <v>19064036.056089997</v>
      </c>
      <c r="D18" s="926">
        <v>7227773.8285799995</v>
      </c>
      <c r="E18" s="941"/>
      <c r="F18" s="926">
        <v>19621253.650229998</v>
      </c>
      <c r="G18" s="926">
        <v>12896427.832810001</v>
      </c>
      <c r="H18" s="926">
        <v>137209.09406999999</v>
      </c>
    </row>
    <row r="20" spans="1:8" x14ac:dyDescent="0.25">
      <c r="A20" s="8" t="s">
        <v>1549</v>
      </c>
    </row>
    <row r="21" spans="1:8" x14ac:dyDescent="0.25">
      <c r="A21" s="1470" t="s">
        <v>1550</v>
      </c>
      <c r="B21" s="1470"/>
      <c r="C21" s="1470"/>
      <c r="D21" s="1470"/>
      <c r="E21" s="1470"/>
      <c r="F21" s="1470"/>
      <c r="G21" s="1470"/>
      <c r="H21" s="1470"/>
    </row>
    <row r="22" spans="1:8" ht="42.6" customHeight="1" x14ac:dyDescent="0.25">
      <c r="A22" s="1467" t="s">
        <v>1536</v>
      </c>
      <c r="B22" s="1467" t="s">
        <v>1537</v>
      </c>
      <c r="C22" s="786" t="s">
        <v>1538</v>
      </c>
      <c r="D22" s="786" t="s">
        <v>1539</v>
      </c>
      <c r="E22" s="787" t="s">
        <v>959</v>
      </c>
      <c r="F22" s="787" t="s">
        <v>1540</v>
      </c>
      <c r="G22" s="787" t="s">
        <v>1515</v>
      </c>
      <c r="H22" s="787" t="s">
        <v>1455</v>
      </c>
    </row>
    <row r="23" spans="1:8" x14ac:dyDescent="0.25">
      <c r="A23" s="1468"/>
      <c r="B23" s="1468"/>
      <c r="C23" s="788" t="s">
        <v>6</v>
      </c>
      <c r="D23" s="788" t="s">
        <v>7</v>
      </c>
      <c r="E23" s="788" t="s">
        <v>8</v>
      </c>
      <c r="F23" s="788" t="s">
        <v>43</v>
      </c>
      <c r="G23" s="788" t="s">
        <v>44</v>
      </c>
      <c r="H23" s="788" t="s">
        <v>166</v>
      </c>
    </row>
    <row r="24" spans="1:8" ht="30" x14ac:dyDescent="0.25">
      <c r="A24" s="1469" t="s">
        <v>1541</v>
      </c>
      <c r="B24" s="941" t="s">
        <v>1542</v>
      </c>
      <c r="C24" s="941"/>
      <c r="D24" s="941"/>
      <c r="E24" s="964">
        <v>0.5</v>
      </c>
      <c r="F24" s="941"/>
      <c r="G24" s="941"/>
      <c r="H24" s="941"/>
    </row>
    <row r="25" spans="1:8" x14ac:dyDescent="0.25">
      <c r="A25" s="1469"/>
      <c r="B25" s="941" t="s">
        <v>1543</v>
      </c>
      <c r="C25" s="941"/>
      <c r="D25" s="941"/>
      <c r="E25" s="964">
        <v>0.7</v>
      </c>
      <c r="F25" s="941"/>
      <c r="G25" s="941"/>
      <c r="H25" s="941"/>
    </row>
    <row r="26" spans="1:8" ht="30" x14ac:dyDescent="0.25">
      <c r="A26" s="1469" t="s">
        <v>1544</v>
      </c>
      <c r="B26" s="941" t="s">
        <v>1542</v>
      </c>
      <c r="C26" s="941"/>
      <c r="D26" s="941"/>
      <c r="E26" s="964">
        <v>0.7</v>
      </c>
      <c r="F26" s="941"/>
      <c r="G26" s="941"/>
      <c r="H26" s="941"/>
    </row>
    <row r="27" spans="1:8" x14ac:dyDescent="0.25">
      <c r="A27" s="1469"/>
      <c r="B27" s="941" t="s">
        <v>1543</v>
      </c>
      <c r="C27" s="941"/>
      <c r="D27" s="941"/>
      <c r="E27" s="964">
        <v>0.9</v>
      </c>
      <c r="F27" s="941"/>
      <c r="G27" s="941"/>
      <c r="H27" s="941"/>
    </row>
    <row r="28" spans="1:8" ht="30" x14ac:dyDescent="0.25">
      <c r="A28" s="1469" t="s">
        <v>1545</v>
      </c>
      <c r="B28" s="941" t="s">
        <v>1542</v>
      </c>
      <c r="C28" s="941"/>
      <c r="D28" s="941"/>
      <c r="E28" s="964">
        <v>1.1499999999999999</v>
      </c>
      <c r="F28" s="941"/>
      <c r="G28" s="941"/>
      <c r="H28" s="941"/>
    </row>
    <row r="29" spans="1:8" x14ac:dyDescent="0.25">
      <c r="A29" s="1469"/>
      <c r="B29" s="941" t="s">
        <v>1543</v>
      </c>
      <c r="C29" s="941"/>
      <c r="D29" s="941"/>
      <c r="E29" s="964">
        <v>1.1499999999999999</v>
      </c>
      <c r="F29" s="941"/>
      <c r="G29" s="941"/>
      <c r="H29" s="941"/>
    </row>
    <row r="30" spans="1:8" ht="30" x14ac:dyDescent="0.25">
      <c r="A30" s="1469" t="s">
        <v>1546</v>
      </c>
      <c r="B30" s="941" t="s">
        <v>1542</v>
      </c>
      <c r="C30" s="941"/>
      <c r="D30" s="941"/>
      <c r="E30" s="964">
        <v>2.5</v>
      </c>
      <c r="F30" s="941"/>
      <c r="G30" s="941"/>
      <c r="H30" s="941"/>
    </row>
    <row r="31" spans="1:8" x14ac:dyDescent="0.25">
      <c r="A31" s="1469"/>
      <c r="B31" s="941" t="s">
        <v>1543</v>
      </c>
      <c r="C31" s="941"/>
      <c r="D31" s="941"/>
      <c r="E31" s="964">
        <v>2.5</v>
      </c>
      <c r="F31" s="941"/>
      <c r="G31" s="941"/>
      <c r="H31" s="941"/>
    </row>
    <row r="32" spans="1:8" ht="30" x14ac:dyDescent="0.25">
      <c r="A32" s="1469" t="s">
        <v>1547</v>
      </c>
      <c r="B32" s="941" t="s">
        <v>1542</v>
      </c>
      <c r="C32" s="941"/>
      <c r="D32" s="941"/>
      <c r="E32" s="965" t="s">
        <v>1548</v>
      </c>
      <c r="F32" s="941"/>
      <c r="G32" s="941"/>
      <c r="H32" s="941"/>
    </row>
    <row r="33" spans="1:8" x14ac:dyDescent="0.25">
      <c r="A33" s="1469"/>
      <c r="B33" s="941" t="s">
        <v>1543</v>
      </c>
      <c r="C33" s="941"/>
      <c r="D33" s="941"/>
      <c r="E33" s="965" t="s">
        <v>1548</v>
      </c>
      <c r="F33" s="941"/>
      <c r="G33" s="941"/>
      <c r="H33" s="941"/>
    </row>
    <row r="34" spans="1:8" ht="30" x14ac:dyDescent="0.25">
      <c r="A34" s="1469" t="s">
        <v>42</v>
      </c>
      <c r="B34" s="941" t="s">
        <v>1542</v>
      </c>
      <c r="C34" s="941"/>
      <c r="D34" s="941"/>
      <c r="E34" s="941"/>
      <c r="F34" s="941"/>
      <c r="G34" s="941"/>
      <c r="H34" s="941"/>
    </row>
    <row r="35" spans="1:8" x14ac:dyDescent="0.25">
      <c r="A35" s="1469"/>
      <c r="B35" s="941" t="s">
        <v>1543</v>
      </c>
      <c r="C35" s="941"/>
      <c r="D35" s="941"/>
      <c r="E35" s="941"/>
      <c r="F35" s="941"/>
      <c r="G35" s="941"/>
      <c r="H35" s="941"/>
    </row>
    <row r="37" spans="1:8" x14ac:dyDescent="0.25">
      <c r="A37" s="8" t="s">
        <v>1551</v>
      </c>
    </row>
    <row r="38" spans="1:8" x14ac:dyDescent="0.25">
      <c r="A38" s="1470" t="s">
        <v>1552</v>
      </c>
      <c r="B38" s="1470"/>
      <c r="C38" s="1470"/>
      <c r="D38" s="1470"/>
      <c r="E38" s="1470"/>
      <c r="F38" s="1470"/>
      <c r="G38" s="1470"/>
      <c r="H38" s="1470"/>
    </row>
    <row r="39" spans="1:8" ht="40.15" customHeight="1" x14ac:dyDescent="0.25">
      <c r="A39" s="1465" t="s">
        <v>1536</v>
      </c>
      <c r="B39" s="1467" t="s">
        <v>1537</v>
      </c>
      <c r="C39" s="786" t="s">
        <v>1538</v>
      </c>
      <c r="D39" s="786" t="s">
        <v>1539</v>
      </c>
      <c r="E39" s="787" t="s">
        <v>959</v>
      </c>
      <c r="F39" s="787" t="s">
        <v>1540</v>
      </c>
      <c r="G39" s="787" t="s">
        <v>1515</v>
      </c>
      <c r="H39" s="787" t="s">
        <v>1455</v>
      </c>
    </row>
    <row r="40" spans="1:8" x14ac:dyDescent="0.25">
      <c r="A40" s="1466"/>
      <c r="B40" s="1468"/>
      <c r="C40" s="965" t="s">
        <v>6</v>
      </c>
      <c r="D40" s="965" t="s">
        <v>7</v>
      </c>
      <c r="E40" s="965" t="s">
        <v>8</v>
      </c>
      <c r="F40" s="965" t="s">
        <v>43</v>
      </c>
      <c r="G40" s="965" t="s">
        <v>44</v>
      </c>
      <c r="H40" s="965" t="s">
        <v>166</v>
      </c>
    </row>
    <row r="41" spans="1:8" ht="30" x14ac:dyDescent="0.25">
      <c r="A41" s="1469" t="s">
        <v>1541</v>
      </c>
      <c r="B41" s="941" t="s">
        <v>1542</v>
      </c>
      <c r="C41" s="941"/>
      <c r="D41" s="941"/>
      <c r="E41" s="964">
        <v>0.5</v>
      </c>
      <c r="F41" s="941"/>
      <c r="G41" s="941"/>
      <c r="H41" s="941"/>
    </row>
    <row r="42" spans="1:8" x14ac:dyDescent="0.25">
      <c r="A42" s="1469"/>
      <c r="B42" s="941" t="s">
        <v>1543</v>
      </c>
      <c r="C42" s="941"/>
      <c r="D42" s="941"/>
      <c r="E42" s="964">
        <v>0.7</v>
      </c>
      <c r="F42" s="941"/>
      <c r="G42" s="941"/>
      <c r="H42" s="941"/>
    </row>
    <row r="43" spans="1:8" ht="30" x14ac:dyDescent="0.25">
      <c r="A43" s="1469" t="s">
        <v>1544</v>
      </c>
      <c r="B43" s="941" t="s">
        <v>1542</v>
      </c>
      <c r="C43" s="941"/>
      <c r="D43" s="941"/>
      <c r="E43" s="964">
        <v>0.7</v>
      </c>
      <c r="F43" s="941"/>
      <c r="G43" s="941"/>
      <c r="H43" s="941"/>
    </row>
    <row r="44" spans="1:8" x14ac:dyDescent="0.25">
      <c r="A44" s="1469"/>
      <c r="B44" s="941" t="s">
        <v>1543</v>
      </c>
      <c r="C44" s="941"/>
      <c r="D44" s="941"/>
      <c r="E44" s="964">
        <v>0.9</v>
      </c>
      <c r="F44" s="941"/>
      <c r="G44" s="941"/>
      <c r="H44" s="941"/>
    </row>
    <row r="45" spans="1:8" ht="30" x14ac:dyDescent="0.25">
      <c r="A45" s="1469" t="s">
        <v>1545</v>
      </c>
      <c r="B45" s="941" t="s">
        <v>1542</v>
      </c>
      <c r="C45" s="941"/>
      <c r="D45" s="941"/>
      <c r="E45" s="964">
        <v>1.1499999999999999</v>
      </c>
      <c r="F45" s="941"/>
      <c r="G45" s="941"/>
      <c r="H45" s="941"/>
    </row>
    <row r="46" spans="1:8" x14ac:dyDescent="0.25">
      <c r="A46" s="1469"/>
      <c r="B46" s="941" t="s">
        <v>1543</v>
      </c>
      <c r="C46" s="941"/>
      <c r="D46" s="941"/>
      <c r="E46" s="964">
        <v>1.1499999999999999</v>
      </c>
      <c r="F46" s="941"/>
      <c r="G46" s="941"/>
      <c r="H46" s="941"/>
    </row>
    <row r="47" spans="1:8" ht="30" x14ac:dyDescent="0.25">
      <c r="A47" s="1469" t="s">
        <v>1546</v>
      </c>
      <c r="B47" s="941" t="s">
        <v>1542</v>
      </c>
      <c r="C47" s="941"/>
      <c r="D47" s="941"/>
      <c r="E47" s="964">
        <v>2.5</v>
      </c>
      <c r="F47" s="941"/>
      <c r="G47" s="941"/>
      <c r="H47" s="941"/>
    </row>
    <row r="48" spans="1:8" x14ac:dyDescent="0.25">
      <c r="A48" s="1469"/>
      <c r="B48" s="941" t="s">
        <v>1543</v>
      </c>
      <c r="C48" s="941"/>
      <c r="D48" s="941"/>
      <c r="E48" s="964">
        <v>2.5</v>
      </c>
      <c r="F48" s="941"/>
      <c r="G48" s="941"/>
      <c r="H48" s="941"/>
    </row>
    <row r="49" spans="1:8" ht="30" x14ac:dyDescent="0.25">
      <c r="A49" s="1469" t="s">
        <v>1547</v>
      </c>
      <c r="B49" s="941" t="s">
        <v>1542</v>
      </c>
      <c r="C49" s="941"/>
      <c r="D49" s="941"/>
      <c r="E49" s="965" t="s">
        <v>1548</v>
      </c>
      <c r="F49" s="941"/>
      <c r="G49" s="941"/>
      <c r="H49" s="941"/>
    </row>
    <row r="50" spans="1:8" x14ac:dyDescent="0.25">
      <c r="A50" s="1469"/>
      <c r="B50" s="941" t="s">
        <v>1543</v>
      </c>
      <c r="C50" s="941"/>
      <c r="D50" s="941"/>
      <c r="E50" s="965" t="s">
        <v>1548</v>
      </c>
      <c r="F50" s="941"/>
      <c r="G50" s="941"/>
      <c r="H50" s="941"/>
    </row>
    <row r="51" spans="1:8" ht="30" x14ac:dyDescent="0.25">
      <c r="A51" s="1469" t="s">
        <v>42</v>
      </c>
      <c r="B51" s="941" t="s">
        <v>1542</v>
      </c>
      <c r="C51" s="941"/>
      <c r="D51" s="941"/>
      <c r="E51" s="941"/>
      <c r="F51" s="941"/>
      <c r="G51" s="941"/>
      <c r="H51" s="941"/>
    </row>
    <row r="52" spans="1:8" x14ac:dyDescent="0.25">
      <c r="A52" s="1469"/>
      <c r="B52" s="941" t="s">
        <v>1543</v>
      </c>
      <c r="C52" s="941"/>
      <c r="D52" s="941"/>
      <c r="E52" s="941"/>
      <c r="F52" s="941"/>
      <c r="G52" s="941"/>
      <c r="H52" s="941"/>
    </row>
    <row r="54" spans="1:8" x14ac:dyDescent="0.25">
      <c r="A54" s="8" t="s">
        <v>1553</v>
      </c>
    </row>
    <row r="55" spans="1:8" x14ac:dyDescent="0.25">
      <c r="A55" s="1470" t="s">
        <v>1554</v>
      </c>
      <c r="B55" s="1470"/>
      <c r="C55" s="1470"/>
      <c r="D55" s="1470"/>
      <c r="E55" s="1470"/>
      <c r="F55" s="1470"/>
      <c r="G55" s="1470"/>
      <c r="H55" s="1470"/>
    </row>
    <row r="56" spans="1:8" ht="40.9" customHeight="1" x14ac:dyDescent="0.25">
      <c r="A56" s="1465" t="s">
        <v>1536</v>
      </c>
      <c r="B56" s="1467" t="s">
        <v>1537</v>
      </c>
      <c r="C56" s="786" t="s">
        <v>1538</v>
      </c>
      <c r="D56" s="786" t="s">
        <v>1539</v>
      </c>
      <c r="E56" s="787" t="s">
        <v>959</v>
      </c>
      <c r="F56" s="787" t="s">
        <v>1540</v>
      </c>
      <c r="G56" s="787" t="s">
        <v>1515</v>
      </c>
      <c r="H56" s="787" t="s">
        <v>1455</v>
      </c>
    </row>
    <row r="57" spans="1:8" x14ac:dyDescent="0.25">
      <c r="A57" s="1466"/>
      <c r="B57" s="1468"/>
      <c r="C57" s="965" t="s">
        <v>6</v>
      </c>
      <c r="D57" s="965" t="s">
        <v>7</v>
      </c>
      <c r="E57" s="965" t="s">
        <v>8</v>
      </c>
      <c r="F57" s="965" t="s">
        <v>43</v>
      </c>
      <c r="G57" s="965" t="s">
        <v>44</v>
      </c>
      <c r="H57" s="965" t="s">
        <v>166</v>
      </c>
    </row>
    <row r="58" spans="1:8" ht="30" x14ac:dyDescent="0.25">
      <c r="A58" s="1469" t="s">
        <v>1541</v>
      </c>
      <c r="B58" s="941" t="s">
        <v>1542</v>
      </c>
      <c r="C58" s="941"/>
      <c r="D58" s="941"/>
      <c r="E58" s="964">
        <v>0.5</v>
      </c>
      <c r="F58" s="941"/>
      <c r="G58" s="941"/>
      <c r="H58" s="941"/>
    </row>
    <row r="59" spans="1:8" x14ac:dyDescent="0.25">
      <c r="A59" s="1469"/>
      <c r="B59" s="941" t="s">
        <v>1543</v>
      </c>
      <c r="C59" s="941"/>
      <c r="D59" s="941"/>
      <c r="E59" s="964">
        <v>0.7</v>
      </c>
      <c r="F59" s="941"/>
      <c r="G59" s="941"/>
      <c r="H59" s="941"/>
    </row>
    <row r="60" spans="1:8" ht="30" x14ac:dyDescent="0.25">
      <c r="A60" s="1469" t="s">
        <v>1544</v>
      </c>
      <c r="B60" s="941" t="s">
        <v>1542</v>
      </c>
      <c r="C60" s="941"/>
      <c r="D60" s="941"/>
      <c r="E60" s="964">
        <v>0.7</v>
      </c>
      <c r="F60" s="941"/>
      <c r="G60" s="941"/>
      <c r="H60" s="941"/>
    </row>
    <row r="61" spans="1:8" x14ac:dyDescent="0.25">
      <c r="A61" s="1469"/>
      <c r="B61" s="941" t="s">
        <v>1543</v>
      </c>
      <c r="C61" s="941"/>
      <c r="D61" s="941"/>
      <c r="E61" s="964">
        <v>0.9</v>
      </c>
      <c r="F61" s="941"/>
      <c r="G61" s="941"/>
      <c r="H61" s="941"/>
    </row>
    <row r="62" spans="1:8" ht="30" x14ac:dyDescent="0.25">
      <c r="A62" s="1469" t="s">
        <v>1545</v>
      </c>
      <c r="B62" s="941" t="s">
        <v>1542</v>
      </c>
      <c r="C62" s="941"/>
      <c r="D62" s="941"/>
      <c r="E62" s="964">
        <v>1.1499999999999999</v>
      </c>
      <c r="F62" s="941"/>
      <c r="G62" s="941"/>
      <c r="H62" s="941"/>
    </row>
    <row r="63" spans="1:8" x14ac:dyDescent="0.25">
      <c r="A63" s="1469"/>
      <c r="B63" s="941" t="s">
        <v>1543</v>
      </c>
      <c r="C63" s="941"/>
      <c r="D63" s="941"/>
      <c r="E63" s="964">
        <v>1.1499999999999999</v>
      </c>
      <c r="F63" s="941"/>
      <c r="G63" s="941"/>
      <c r="H63" s="941"/>
    </row>
    <row r="64" spans="1:8" ht="30" x14ac:dyDescent="0.25">
      <c r="A64" s="1469" t="s">
        <v>1546</v>
      </c>
      <c r="B64" s="941" t="s">
        <v>1542</v>
      </c>
      <c r="C64" s="941"/>
      <c r="D64" s="941"/>
      <c r="E64" s="964">
        <v>2.5</v>
      </c>
      <c r="F64" s="941"/>
      <c r="G64" s="941"/>
      <c r="H64" s="941"/>
    </row>
    <row r="65" spans="1:8" x14ac:dyDescent="0.25">
      <c r="A65" s="1469"/>
      <c r="B65" s="941" t="s">
        <v>1543</v>
      </c>
      <c r="C65" s="941"/>
      <c r="D65" s="941"/>
      <c r="E65" s="964">
        <v>2.5</v>
      </c>
      <c r="F65" s="941"/>
      <c r="G65" s="941"/>
      <c r="H65" s="941"/>
    </row>
    <row r="66" spans="1:8" ht="30" x14ac:dyDescent="0.25">
      <c r="A66" s="1469" t="s">
        <v>1547</v>
      </c>
      <c r="B66" s="941" t="s">
        <v>1542</v>
      </c>
      <c r="C66" s="941"/>
      <c r="D66" s="941"/>
      <c r="E66" s="965" t="s">
        <v>1548</v>
      </c>
      <c r="F66" s="941"/>
      <c r="G66" s="941"/>
      <c r="H66" s="941"/>
    </row>
    <row r="67" spans="1:8" x14ac:dyDescent="0.25">
      <c r="A67" s="1469"/>
      <c r="B67" s="941" t="s">
        <v>1543</v>
      </c>
      <c r="C67" s="941"/>
      <c r="D67" s="941"/>
      <c r="E67" s="965" t="s">
        <v>1548</v>
      </c>
      <c r="F67" s="941"/>
      <c r="G67" s="941"/>
      <c r="H67" s="941"/>
    </row>
    <row r="68" spans="1:8" ht="30" x14ac:dyDescent="0.25">
      <c r="A68" s="1469" t="s">
        <v>42</v>
      </c>
      <c r="B68" s="941" t="s">
        <v>1542</v>
      </c>
      <c r="C68" s="941"/>
      <c r="D68" s="941"/>
      <c r="E68" s="941"/>
      <c r="F68" s="941"/>
      <c r="G68" s="941"/>
      <c r="H68" s="941"/>
    </row>
    <row r="69" spans="1:8" x14ac:dyDescent="0.25">
      <c r="A69" s="1469"/>
      <c r="B69" s="941" t="s">
        <v>1543</v>
      </c>
      <c r="C69" s="941"/>
      <c r="D69" s="941"/>
      <c r="E69" s="941"/>
      <c r="F69" s="941"/>
      <c r="G69" s="941"/>
      <c r="H69" s="941"/>
    </row>
    <row r="71" spans="1:8" x14ac:dyDescent="0.25">
      <c r="A71" s="8" t="s">
        <v>1555</v>
      </c>
    </row>
    <row r="72" spans="1:8" x14ac:dyDescent="0.25">
      <c r="A72" s="1307" t="s">
        <v>1556</v>
      </c>
      <c r="B72" s="1307"/>
      <c r="C72" s="1307"/>
      <c r="D72" s="1307"/>
      <c r="E72" s="1307"/>
      <c r="F72" s="1307"/>
      <c r="G72" s="1307"/>
    </row>
    <row r="73" spans="1:8" ht="30" x14ac:dyDescent="0.25">
      <c r="A73" s="1467" t="s">
        <v>1557</v>
      </c>
      <c r="B73" s="786" t="s">
        <v>1538</v>
      </c>
      <c r="C73" s="786" t="s">
        <v>1539</v>
      </c>
      <c r="D73" s="787" t="s">
        <v>959</v>
      </c>
      <c r="E73" s="787" t="s">
        <v>1540</v>
      </c>
      <c r="F73" s="787" t="s">
        <v>1515</v>
      </c>
      <c r="G73" s="787" t="s">
        <v>1455</v>
      </c>
    </row>
    <row r="74" spans="1:8" x14ac:dyDescent="0.25">
      <c r="A74" s="1468"/>
      <c r="B74" s="965" t="s">
        <v>6</v>
      </c>
      <c r="C74" s="965" t="s">
        <v>7</v>
      </c>
      <c r="D74" s="965" t="s">
        <v>8</v>
      </c>
      <c r="E74" s="965" t="s">
        <v>43</v>
      </c>
      <c r="F74" s="965" t="s">
        <v>44</v>
      </c>
      <c r="G74" s="965" t="s">
        <v>166</v>
      </c>
    </row>
    <row r="75" spans="1:8" ht="90" x14ac:dyDescent="0.25">
      <c r="A75" s="941" t="s">
        <v>1558</v>
      </c>
      <c r="B75" s="941"/>
      <c r="C75" s="941"/>
      <c r="D75" s="964">
        <v>1.9</v>
      </c>
      <c r="E75" s="941"/>
      <c r="F75" s="941"/>
      <c r="G75" s="941"/>
    </row>
    <row r="76" spans="1:8" ht="90" x14ac:dyDescent="0.25">
      <c r="A76" s="941" t="s">
        <v>1559</v>
      </c>
      <c r="B76" s="941"/>
      <c r="C76" s="941"/>
      <c r="D76" s="964">
        <v>2.9</v>
      </c>
      <c r="E76" s="941"/>
      <c r="F76" s="941"/>
      <c r="G76" s="941"/>
    </row>
    <row r="77" spans="1:8" ht="30" x14ac:dyDescent="0.25">
      <c r="A77" s="941" t="s">
        <v>1560</v>
      </c>
      <c r="B77" s="941"/>
      <c r="C77" s="941"/>
      <c r="D77" s="964">
        <v>3.7</v>
      </c>
      <c r="E77" s="941"/>
      <c r="F77" s="941"/>
      <c r="G77" s="941"/>
    </row>
    <row r="78" spans="1:8" x14ac:dyDescent="0.25">
      <c r="A78" s="941" t="s">
        <v>42</v>
      </c>
      <c r="B78" s="941"/>
      <c r="C78" s="941"/>
      <c r="D78" s="941"/>
      <c r="E78" s="941"/>
      <c r="F78" s="941"/>
      <c r="G78" s="941"/>
    </row>
  </sheetData>
  <mergeCells count="38">
    <mergeCell ref="A11:A12"/>
    <mergeCell ref="A4:H4"/>
    <mergeCell ref="A5:A6"/>
    <mergeCell ref="B5:B6"/>
    <mergeCell ref="A7:A8"/>
    <mergeCell ref="A9:A10"/>
    <mergeCell ref="A13:A14"/>
    <mergeCell ref="A15:A16"/>
    <mergeCell ref="A17:A18"/>
    <mergeCell ref="A21:H21"/>
    <mergeCell ref="A22:A23"/>
    <mergeCell ref="B22:B23"/>
    <mergeCell ref="A55:H55"/>
    <mergeCell ref="A45:A46"/>
    <mergeCell ref="A24:A25"/>
    <mergeCell ref="A26:A27"/>
    <mergeCell ref="A28:A29"/>
    <mergeCell ref="A30:A31"/>
    <mergeCell ref="A32:A33"/>
    <mergeCell ref="A34:A35"/>
    <mergeCell ref="A38:H38"/>
    <mergeCell ref="A39:A40"/>
    <mergeCell ref="B39:B40"/>
    <mergeCell ref="A41:A42"/>
    <mergeCell ref="A43:A44"/>
    <mergeCell ref="A47:A48"/>
    <mergeCell ref="A49:A50"/>
    <mergeCell ref="A51:A52"/>
    <mergeCell ref="A56:A57"/>
    <mergeCell ref="B56:B57"/>
    <mergeCell ref="A72:G72"/>
    <mergeCell ref="A73:A74"/>
    <mergeCell ref="A58:A59"/>
    <mergeCell ref="A60:A61"/>
    <mergeCell ref="A62:A63"/>
    <mergeCell ref="A64:A65"/>
    <mergeCell ref="A66:A67"/>
    <mergeCell ref="A68:A69"/>
  </mergeCells>
  <pageMargins left="0.70866141732283472" right="0.70866141732283472" top="0.74803149606299213" bottom="0.74803149606299213" header="0.31496062992125984" footer="0.31496062992125984"/>
  <pageSetup paperSize="9" scale="92" fitToHeight="0" orientation="landscape" r:id="rId1"/>
  <headerFooter>
    <oddHeader>&amp;CCS
Příloha XXIII</oddHead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70C0"/>
    <pageSetUpPr fitToPage="1"/>
  </sheetPr>
  <dimension ref="B2:L19"/>
  <sheetViews>
    <sheetView showGridLines="0" showRuler="0" zoomScaleNormal="100" workbookViewId="0"/>
  </sheetViews>
  <sheetFormatPr defaultRowHeight="15" x14ac:dyDescent="0.25"/>
  <cols>
    <col min="12" max="12" width="29.42578125" customWidth="1"/>
  </cols>
  <sheetData>
    <row r="2" spans="2:12" x14ac:dyDescent="0.25">
      <c r="B2" t="s">
        <v>1871</v>
      </c>
    </row>
    <row r="3" spans="2:12" x14ac:dyDescent="0.25">
      <c r="B3" t="s">
        <v>1872</v>
      </c>
    </row>
    <row r="5" spans="2:12" x14ac:dyDescent="0.25">
      <c r="B5" s="1145" t="s">
        <v>1561</v>
      </c>
      <c r="C5" s="1146"/>
      <c r="D5" s="1146"/>
      <c r="E5" s="1146"/>
      <c r="F5" s="1146"/>
      <c r="G5" s="1146"/>
      <c r="H5" s="1146"/>
      <c r="I5" s="1146"/>
      <c r="J5" s="1146"/>
      <c r="K5" s="1146"/>
      <c r="L5" s="1147"/>
    </row>
    <row r="6" spans="2:12" x14ac:dyDescent="0.25">
      <c r="B6" s="1148" t="s">
        <v>1562</v>
      </c>
      <c r="C6" s="1144"/>
      <c r="D6" s="1144"/>
      <c r="E6" s="1144"/>
      <c r="F6" s="1144"/>
      <c r="G6" s="1144"/>
      <c r="H6" s="1144"/>
      <c r="I6" s="1144"/>
      <c r="J6" s="1144"/>
      <c r="K6" s="1144"/>
      <c r="L6" s="1149"/>
    </row>
    <row r="7" spans="2:12" ht="22.5" customHeight="1" x14ac:dyDescent="0.25">
      <c r="B7" s="1148" t="s">
        <v>1563</v>
      </c>
      <c r="C7" s="1144"/>
      <c r="D7" s="1144"/>
      <c r="E7" s="1144"/>
      <c r="F7" s="1144"/>
      <c r="G7" s="1144"/>
      <c r="H7" s="1144"/>
      <c r="I7" s="1144"/>
      <c r="J7" s="1144"/>
      <c r="K7" s="1144"/>
      <c r="L7" s="1149"/>
    </row>
    <row r="8" spans="2:12" x14ac:dyDescent="0.25">
      <c r="B8" s="1148" t="s">
        <v>1564</v>
      </c>
      <c r="C8" s="1144"/>
      <c r="D8" s="1144"/>
      <c r="E8" s="1144"/>
      <c r="F8" s="1144"/>
      <c r="G8" s="1144"/>
      <c r="H8" s="1144"/>
      <c r="I8" s="1144"/>
      <c r="J8" s="1144"/>
      <c r="K8" s="1144"/>
      <c r="L8" s="1149"/>
    </row>
    <row r="9" spans="2:12" ht="22.5" customHeight="1" x14ac:dyDescent="0.25">
      <c r="B9" s="1148" t="s">
        <v>1565</v>
      </c>
      <c r="C9" s="1144"/>
      <c r="D9" s="1144"/>
      <c r="E9" s="1144"/>
      <c r="F9" s="1144"/>
      <c r="G9" s="1144"/>
      <c r="H9" s="1144"/>
      <c r="I9" s="1144"/>
      <c r="J9" s="1144"/>
      <c r="K9" s="1144"/>
      <c r="L9" s="1149"/>
    </row>
    <row r="10" spans="2:12" ht="22.5" customHeight="1" x14ac:dyDescent="0.25">
      <c r="B10" s="1148" t="s">
        <v>1566</v>
      </c>
      <c r="C10" s="1144"/>
      <c r="D10" s="1144"/>
      <c r="E10" s="1144"/>
      <c r="F10" s="1144"/>
      <c r="G10" s="1144"/>
      <c r="H10" s="1144"/>
      <c r="I10" s="1144"/>
      <c r="J10" s="1144"/>
      <c r="K10" s="1144"/>
      <c r="L10" s="1149"/>
    </row>
    <row r="11" spans="2:12" x14ac:dyDescent="0.25">
      <c r="B11" s="1148" t="s">
        <v>1567</v>
      </c>
      <c r="C11" s="1144"/>
      <c r="D11" s="1144"/>
      <c r="E11" s="1144"/>
      <c r="F11" s="1144"/>
      <c r="G11" s="1144"/>
      <c r="H11" s="1144"/>
      <c r="I11" s="1144"/>
      <c r="J11" s="1144"/>
      <c r="K11" s="1144"/>
      <c r="L11" s="1149"/>
    </row>
    <row r="12" spans="2:12" ht="22.5" customHeight="1" x14ac:dyDescent="0.25">
      <c r="B12" s="1148" t="s">
        <v>1568</v>
      </c>
      <c r="C12" s="1144"/>
      <c r="D12" s="1144"/>
      <c r="E12" s="1144"/>
      <c r="F12" s="1144"/>
      <c r="G12" s="1144"/>
      <c r="H12" s="1144"/>
      <c r="I12" s="1144"/>
      <c r="J12" s="1144"/>
      <c r="K12" s="1144"/>
      <c r="L12" s="1149"/>
    </row>
    <row r="13" spans="2:12" ht="22.5" customHeight="1" x14ac:dyDescent="0.25">
      <c r="B13" s="1150" t="s">
        <v>1569</v>
      </c>
      <c r="C13" s="1151"/>
      <c r="D13" s="1151"/>
      <c r="E13" s="1151"/>
      <c r="F13" s="1151"/>
      <c r="G13" s="1151"/>
      <c r="H13" s="1151"/>
      <c r="I13" s="1151"/>
      <c r="J13" s="1151"/>
      <c r="K13" s="1151"/>
      <c r="L13" s="1152"/>
    </row>
    <row r="14" spans="2:12" ht="22.5" customHeight="1" x14ac:dyDescent="0.25"/>
    <row r="15" spans="2:12" ht="22.5" customHeight="1" x14ac:dyDescent="0.25">
      <c r="B15" s="1143"/>
      <c r="C15" s="1143"/>
      <c r="D15" s="1143"/>
      <c r="E15" s="1143"/>
      <c r="F15" s="1143"/>
      <c r="G15" s="1143"/>
      <c r="H15" s="1143"/>
      <c r="I15" s="1143"/>
      <c r="J15" s="1143"/>
      <c r="K15" s="1143"/>
      <c r="L15" s="1143"/>
    </row>
    <row r="16" spans="2:12" ht="22.5" customHeight="1" x14ac:dyDescent="0.25">
      <c r="B16" s="1144"/>
      <c r="C16" s="1144"/>
      <c r="D16" s="1144"/>
      <c r="E16" s="1144"/>
      <c r="F16" s="1144"/>
      <c r="G16" s="1144"/>
      <c r="H16" s="1144"/>
      <c r="I16" s="1144"/>
      <c r="J16" s="1144"/>
      <c r="K16" s="1144"/>
      <c r="L16" s="1144"/>
    </row>
    <row r="17" spans="2:12" ht="22.5" customHeight="1" x14ac:dyDescent="0.25">
      <c r="B17" s="1143"/>
      <c r="C17" s="1143"/>
      <c r="D17" s="1143"/>
      <c r="E17" s="1143"/>
      <c r="F17" s="1143"/>
      <c r="G17" s="1143"/>
      <c r="H17" s="1143"/>
      <c r="I17" s="1143"/>
      <c r="J17" s="1143"/>
      <c r="K17" s="1143"/>
      <c r="L17" s="1143"/>
    </row>
    <row r="18" spans="2:12" ht="22.5" customHeight="1" x14ac:dyDescent="0.25"/>
    <row r="19" spans="2:12" ht="22.5" customHeight="1" x14ac:dyDescent="0.25"/>
  </sheetData>
  <mergeCells count="12">
    <mergeCell ref="B17:L17"/>
    <mergeCell ref="B5:L5"/>
    <mergeCell ref="B6:L6"/>
    <mergeCell ref="B7:L7"/>
    <mergeCell ref="B8:L8"/>
    <mergeCell ref="B9:L9"/>
    <mergeCell ref="B10:L10"/>
    <mergeCell ref="B11:L11"/>
    <mergeCell ref="B12:L12"/>
    <mergeCell ref="B13:L13"/>
    <mergeCell ref="B15:L15"/>
    <mergeCell ref="B16:L16"/>
  </mergeCells>
  <hyperlinks>
    <hyperlink ref="B5:L5" location="'EU CCRA'!A1" display="Tabulka EU CCRA – Zpřístupňování kvalitativních informací, které se týkají úvěrového rizika protistrany" xr:uid="{00000000-0004-0000-4400-000000000000}"/>
    <hyperlink ref="B6:L6" location="'EU CCR1'!A1" display="Šablona EU CCR1 – Analýza expozic s úvěrovým rizikem protistrany podle přístupu" xr:uid="{00000000-0004-0000-4400-000001000000}"/>
    <hyperlink ref="B7:L7" location="'EU CCR2'!A1" display="Šablona EU CCR2 – Transakce podléhající kapitálovým požadavkům na riziko související s úvěrovou úpravou v ocenění" xr:uid="{00000000-0004-0000-4400-000002000000}"/>
    <hyperlink ref="B8:L8" location="'EU CCR3'!A1" display="Šablona EU CCR3 – Standardizovaný přístup – Expozice s úvěrovým rizikem protistrany podle regulatorních kategorií expozic a rizikové váhy" xr:uid="{00000000-0004-0000-4400-000003000000}"/>
    <hyperlink ref="B9:L9" location="'EU CCR4'!A1" display="Šablona EU CCR4 – Přístup IRB – Expozice s úvěrovým rizikem protistrany podle kategorie expozic a stupnice PD" xr:uid="{00000000-0004-0000-4400-000004000000}"/>
    <hyperlink ref="B10:L10" location="'EU CCR5'!A1" display="Šablona EU CCR5 – Složení kolaterálu pro expozice s úvěrovým rizikem protistrany" xr:uid="{00000000-0004-0000-4400-000005000000}"/>
    <hyperlink ref="B11:L11" location="'EU CCR6'!A1" display="Šablona EU CCR6 – Expozice úvěrových derivátů" xr:uid="{00000000-0004-0000-4400-000006000000}"/>
    <hyperlink ref="B12:L12" location="'EU CCR7'!A1" display="Šablona EU CCR7 – Tokové výkazy objemů rizikově vážených expozic o expozicích s úvěrovým rizikem protistrany podle metody interního modelu" xr:uid="{00000000-0004-0000-4400-000007000000}"/>
    <hyperlink ref="B13:L13" location="'EU CCR8'!A1" display="Šablona EU CCR8 – Expozice vůči ústředním protistranám" xr:uid="{00000000-0004-0000-4400-000008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theme="5" tint="0.79998168889431442"/>
    <pageSetUpPr fitToPage="1"/>
  </sheetPr>
  <dimension ref="A1:D8"/>
  <sheetViews>
    <sheetView showGridLines="0" view="pageLayout" zoomScaleNormal="100" workbookViewId="0">
      <selection activeCell="B5" sqref="B5"/>
    </sheetView>
  </sheetViews>
  <sheetFormatPr defaultColWidth="11.5703125" defaultRowHeight="15" x14ac:dyDescent="0.25"/>
  <cols>
    <col min="2" max="2" width="93.28515625" customWidth="1"/>
    <col min="3" max="3" width="26.85546875" customWidth="1"/>
  </cols>
  <sheetData>
    <row r="1" spans="1:4" s="2" customFormat="1" ht="40.15" customHeight="1" x14ac:dyDescent="0.3">
      <c r="A1" s="1471" t="s">
        <v>1561</v>
      </c>
      <c r="B1" s="1472"/>
      <c r="C1" s="1472"/>
      <c r="D1" s="1472"/>
    </row>
    <row r="2" spans="1:4" s="2" customFormat="1" x14ac:dyDescent="0.25">
      <c r="C2" s="370" t="s">
        <v>1570</v>
      </c>
    </row>
    <row r="3" spans="1:4" ht="73.5" customHeight="1" x14ac:dyDescent="0.25">
      <c r="A3" s="688" t="s">
        <v>116</v>
      </c>
      <c r="B3" s="689" t="s">
        <v>2022</v>
      </c>
      <c r="C3" s="687"/>
    </row>
    <row r="4" spans="1:4" ht="74.25" customHeight="1" x14ac:dyDescent="0.25">
      <c r="A4" s="688" t="s">
        <v>119</v>
      </c>
      <c r="B4" s="690" t="s">
        <v>2023</v>
      </c>
      <c r="C4" s="687"/>
    </row>
    <row r="5" spans="1:4" ht="60.75" customHeight="1" x14ac:dyDescent="0.25">
      <c r="A5" s="688" t="s">
        <v>154</v>
      </c>
      <c r="B5" s="689" t="s">
        <v>2024</v>
      </c>
      <c r="C5" s="687"/>
    </row>
    <row r="6" spans="1:4" ht="68.25" customHeight="1" x14ac:dyDescent="0.25">
      <c r="A6" s="691" t="s">
        <v>139</v>
      </c>
      <c r="B6" s="689" t="s">
        <v>2025</v>
      </c>
      <c r="C6" s="687"/>
    </row>
    <row r="7" spans="1:4" ht="52.5" customHeight="1" x14ac:dyDescent="0.25">
      <c r="A7" s="691" t="s">
        <v>141</v>
      </c>
      <c r="B7" s="690" t="s">
        <v>2026</v>
      </c>
      <c r="C7" s="687"/>
    </row>
    <row r="8" spans="1:4" x14ac:dyDescent="0.25">
      <c r="A8" s="371"/>
      <c r="B8" s="372"/>
      <c r="C8" s="78"/>
    </row>
  </sheetData>
  <mergeCells count="1">
    <mergeCell ref="A1:D1"/>
  </mergeCells>
  <pageMargins left="0.70866141732283472" right="0.70866141732283472" top="0.74803149606299213" bottom="0.74803149606299213" header="0.31496062992125984" footer="0.31496062992125984"/>
  <pageSetup paperSize="9" scale="91" orientation="landscape" r:id="rId1"/>
  <headerFooter>
    <oddHeader>&amp;L
&amp;CCS 
Příloha XXV</oddHeader>
    <oddFooter>&amp;C&amp;P</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A1:K38"/>
  <sheetViews>
    <sheetView showGridLines="0" view="pageLayout" zoomScale="70" zoomScaleNormal="80" zoomScalePageLayoutView="70" workbookViewId="0">
      <selection activeCell="G9" sqref="G9"/>
    </sheetView>
  </sheetViews>
  <sheetFormatPr defaultColWidth="9.140625" defaultRowHeight="15" x14ac:dyDescent="0.25"/>
  <cols>
    <col min="1" max="1" width="9.140625" style="49" customWidth="1"/>
    <col min="2" max="2" width="64.42578125" customWidth="1"/>
    <col min="3" max="3" width="18.7109375" customWidth="1"/>
    <col min="4" max="4" width="14.5703125" customWidth="1"/>
    <col min="6" max="7" width="14.140625" customWidth="1"/>
    <col min="8" max="10" width="16.7109375" customWidth="1"/>
  </cols>
  <sheetData>
    <row r="1" spans="1:11" ht="18.75" x14ac:dyDescent="0.25">
      <c r="A1" s="692" t="s">
        <v>1562</v>
      </c>
      <c r="B1" s="49"/>
    </row>
    <row r="2" spans="1:11" ht="15.75" x14ac:dyDescent="0.25">
      <c r="A2" s="373" t="s">
        <v>230</v>
      </c>
    </row>
    <row r="3" spans="1:11" x14ac:dyDescent="0.25">
      <c r="A3" s="374"/>
      <c r="B3" s="180"/>
      <c r="C3" s="375"/>
      <c r="D3" s="375"/>
      <c r="E3" s="375"/>
      <c r="F3" s="375"/>
      <c r="G3" s="375"/>
      <c r="H3" s="375"/>
      <c r="I3" s="375"/>
      <c r="J3" s="375"/>
      <c r="K3" s="376"/>
    </row>
    <row r="4" spans="1:11" x14ac:dyDescent="0.25">
      <c r="A4" s="693"/>
      <c r="B4" s="694"/>
      <c r="C4" s="695" t="s">
        <v>6</v>
      </c>
      <c r="D4" s="695" t="s">
        <v>7</v>
      </c>
      <c r="E4" s="695" t="s">
        <v>8</v>
      </c>
      <c r="F4" s="695" t="s">
        <v>43</v>
      </c>
      <c r="G4" s="695" t="s">
        <v>44</v>
      </c>
      <c r="H4" s="695" t="s">
        <v>166</v>
      </c>
      <c r="I4" s="695" t="s">
        <v>167</v>
      </c>
      <c r="J4" s="695" t="s">
        <v>201</v>
      </c>
      <c r="K4" s="377"/>
    </row>
    <row r="5" spans="1:11" ht="84" customHeight="1" x14ac:dyDescent="0.25">
      <c r="A5" s="693"/>
      <c r="B5" s="694"/>
      <c r="C5" s="695" t="s">
        <v>1571</v>
      </c>
      <c r="D5" s="695" t="s">
        <v>1572</v>
      </c>
      <c r="E5" s="695" t="s">
        <v>1573</v>
      </c>
      <c r="F5" s="695" t="s">
        <v>2027</v>
      </c>
      <c r="G5" s="695" t="s">
        <v>1574</v>
      </c>
      <c r="H5" s="695" t="s">
        <v>1575</v>
      </c>
      <c r="I5" s="695" t="s">
        <v>1540</v>
      </c>
      <c r="J5" s="695" t="s">
        <v>1576</v>
      </c>
      <c r="K5" s="377"/>
    </row>
    <row r="6" spans="1:11" ht="32.25" customHeight="1" x14ac:dyDescent="0.25">
      <c r="A6" s="672" t="s">
        <v>2028</v>
      </c>
      <c r="B6" s="696" t="s">
        <v>1577</v>
      </c>
      <c r="C6" s="801"/>
      <c r="D6" s="801"/>
      <c r="E6" s="802"/>
      <c r="F6" s="803" t="s">
        <v>1578</v>
      </c>
      <c r="G6" s="803"/>
      <c r="H6" s="799"/>
      <c r="I6" s="799"/>
      <c r="J6" s="799"/>
      <c r="K6" s="377"/>
    </row>
    <row r="7" spans="1:11" ht="25.5" customHeight="1" x14ac:dyDescent="0.25">
      <c r="A7" s="672" t="s">
        <v>2029</v>
      </c>
      <c r="B7" s="696" t="s">
        <v>1579</v>
      </c>
      <c r="C7" s="804"/>
      <c r="D7" s="804"/>
      <c r="E7" s="805"/>
      <c r="F7" s="800" t="s">
        <v>1578</v>
      </c>
      <c r="G7" s="800"/>
      <c r="H7" s="796"/>
      <c r="I7" s="796"/>
      <c r="J7" s="796"/>
      <c r="K7" s="377"/>
    </row>
    <row r="8" spans="1:11" ht="33" customHeight="1" x14ac:dyDescent="0.25">
      <c r="A8" s="672">
        <v>1</v>
      </c>
      <c r="B8" s="696" t="s">
        <v>1580</v>
      </c>
      <c r="C8" s="798">
        <v>-1495452.2742757499</v>
      </c>
      <c r="D8" s="797">
        <v>0</v>
      </c>
      <c r="E8" s="802"/>
      <c r="F8" s="800" t="s">
        <v>1578</v>
      </c>
      <c r="G8" s="800"/>
      <c r="H8" s="797">
        <v>2006491.2718592</v>
      </c>
      <c r="I8" s="795"/>
      <c r="J8" s="797">
        <v>1152678.29497386</v>
      </c>
      <c r="K8" s="377"/>
    </row>
    <row r="9" spans="1:11" ht="24.75" customHeight="1" x14ac:dyDescent="0.25">
      <c r="A9" s="672">
        <v>2</v>
      </c>
      <c r="B9" s="694" t="s">
        <v>1581</v>
      </c>
      <c r="C9" s="802"/>
      <c r="D9" s="802"/>
      <c r="E9" s="799"/>
      <c r="F9" s="799"/>
      <c r="G9" s="799"/>
      <c r="H9" s="795"/>
      <c r="I9" s="795"/>
      <c r="J9" s="795"/>
      <c r="K9" s="377"/>
    </row>
    <row r="10" spans="1:11" ht="24" customHeight="1" x14ac:dyDescent="0.25">
      <c r="A10" s="672" t="s">
        <v>401</v>
      </c>
      <c r="B10" s="698" t="s">
        <v>1582</v>
      </c>
      <c r="C10" s="802"/>
      <c r="D10" s="802"/>
      <c r="E10" s="799"/>
      <c r="F10" s="802"/>
      <c r="G10" s="799"/>
      <c r="H10" s="795"/>
      <c r="I10" s="795"/>
      <c r="J10" s="795"/>
      <c r="K10" s="377"/>
    </row>
    <row r="11" spans="1:11" ht="27" customHeight="1" x14ac:dyDescent="0.25">
      <c r="A11" s="672" t="s">
        <v>1583</v>
      </c>
      <c r="B11" s="698" t="s">
        <v>1584</v>
      </c>
      <c r="C11" s="802"/>
      <c r="D11" s="802"/>
      <c r="E11" s="799"/>
      <c r="F11" s="802"/>
      <c r="G11" s="799"/>
      <c r="H11" s="795"/>
      <c r="I11" s="795"/>
      <c r="J11" s="795"/>
      <c r="K11" s="377"/>
    </row>
    <row r="12" spans="1:11" ht="25.5" customHeight="1" x14ac:dyDescent="0.25">
      <c r="A12" s="672" t="s">
        <v>1585</v>
      </c>
      <c r="B12" s="698" t="s">
        <v>1586</v>
      </c>
      <c r="C12" s="802"/>
      <c r="D12" s="802"/>
      <c r="E12" s="799"/>
      <c r="F12" s="802"/>
      <c r="G12" s="799"/>
      <c r="H12" s="795"/>
      <c r="I12" s="795"/>
      <c r="J12" s="795"/>
      <c r="K12" s="377"/>
    </row>
    <row r="13" spans="1:11" ht="28.5" customHeight="1" x14ac:dyDescent="0.25">
      <c r="A13" s="672">
        <v>3</v>
      </c>
      <c r="B13" s="694" t="s">
        <v>1587</v>
      </c>
      <c r="C13" s="802"/>
      <c r="D13" s="802"/>
      <c r="E13" s="802"/>
      <c r="F13" s="802"/>
      <c r="G13" s="799"/>
      <c r="H13" s="795"/>
      <c r="I13" s="795"/>
      <c r="J13" s="795"/>
      <c r="K13" s="377"/>
    </row>
    <row r="14" spans="1:11" ht="27.75" customHeight="1" x14ac:dyDescent="0.25">
      <c r="A14" s="672">
        <v>4</v>
      </c>
      <c r="B14" s="694" t="s">
        <v>1588</v>
      </c>
      <c r="C14" s="802"/>
      <c r="D14" s="802"/>
      <c r="E14" s="802"/>
      <c r="F14" s="802"/>
      <c r="G14" s="806"/>
      <c r="H14" s="797">
        <v>201807011.78314999</v>
      </c>
      <c r="I14" s="794"/>
      <c r="J14" s="797">
        <v>267433.78010088898</v>
      </c>
      <c r="K14" s="377"/>
    </row>
    <row r="15" spans="1:11" ht="27.75" customHeight="1" x14ac:dyDescent="0.25">
      <c r="A15" s="672">
        <v>5</v>
      </c>
      <c r="B15" s="694" t="s">
        <v>1589</v>
      </c>
      <c r="C15" s="802"/>
      <c r="D15" s="802"/>
      <c r="E15" s="802"/>
      <c r="F15" s="802"/>
      <c r="G15" s="799"/>
      <c r="H15" s="793"/>
      <c r="I15" s="793"/>
      <c r="J15" s="793"/>
      <c r="K15" s="377"/>
    </row>
    <row r="16" spans="1:11" x14ac:dyDescent="0.25">
      <c r="A16" s="672">
        <v>6</v>
      </c>
      <c r="B16" s="699" t="s">
        <v>42</v>
      </c>
      <c r="C16" s="697"/>
      <c r="D16" s="697"/>
      <c r="E16" s="697"/>
      <c r="F16" s="697"/>
      <c r="G16" s="682"/>
      <c r="H16" s="694"/>
      <c r="I16" s="694"/>
      <c r="J16" s="694"/>
      <c r="K16" s="377"/>
    </row>
    <row r="37" spans="11:11" ht="23.25" x14ac:dyDescent="0.35">
      <c r="K37" s="378"/>
    </row>
    <row r="38" spans="11:11" x14ac:dyDescent="0.25">
      <c r="K38" s="145"/>
    </row>
  </sheetData>
  <pageMargins left="0.70866141732283472" right="0.70866141732283472" top="0.74803149606299213" bottom="0.74803149606299213" header="0.31496062992125984" footer="0.31496062992125984"/>
  <pageSetup paperSize="9" scale="67" orientation="landscape" r:id="rId1"/>
  <headerFooter>
    <oddHeader>&amp;CCS
Příloha XXV</oddHeader>
    <oddFooter>&amp;C&amp;P</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pageSetUpPr fitToPage="1"/>
  </sheetPr>
  <dimension ref="A1:D14"/>
  <sheetViews>
    <sheetView showGridLines="0" view="pageLayout" zoomScaleNormal="100" workbookViewId="0">
      <selection activeCell="B13" sqref="B13"/>
    </sheetView>
  </sheetViews>
  <sheetFormatPr defaultColWidth="9.140625" defaultRowHeight="15" x14ac:dyDescent="0.25"/>
  <cols>
    <col min="2" max="2" width="79.42578125" customWidth="1"/>
    <col min="3" max="3" width="15.5703125" customWidth="1"/>
    <col min="4" max="4" width="18.7109375" customWidth="1"/>
  </cols>
  <sheetData>
    <row r="1" spans="1:4" ht="39" customHeight="1" x14ac:dyDescent="0.3">
      <c r="A1" s="1473" t="s">
        <v>1563</v>
      </c>
      <c r="B1" s="1472"/>
      <c r="C1" s="1472"/>
      <c r="D1" s="1472"/>
    </row>
    <row r="2" spans="1:4" x14ac:dyDescent="0.25">
      <c r="A2" s="81"/>
      <c r="C2" s="81"/>
      <c r="D2" s="81"/>
    </row>
    <row r="3" spans="1:4" x14ac:dyDescent="0.25">
      <c r="A3" s="379"/>
      <c r="B3" s="701" t="s">
        <v>230</v>
      </c>
      <c r="C3" s="702" t="s">
        <v>6</v>
      </c>
      <c r="D3" s="702" t="s">
        <v>7</v>
      </c>
    </row>
    <row r="4" spans="1:4" x14ac:dyDescent="0.25">
      <c r="A4" s="379"/>
      <c r="B4" s="1474"/>
      <c r="C4" s="1475" t="s">
        <v>1540</v>
      </c>
      <c r="D4" s="1476" t="s">
        <v>1590</v>
      </c>
    </row>
    <row r="5" spans="1:4" ht="15" customHeight="1" x14ac:dyDescent="0.25">
      <c r="A5" s="377"/>
      <c r="B5" s="1474"/>
      <c r="C5" s="1475"/>
      <c r="D5" s="1476"/>
    </row>
    <row r="6" spans="1:4" ht="41.25" customHeight="1" x14ac:dyDescent="0.25">
      <c r="A6" s="703">
        <v>1</v>
      </c>
      <c r="B6" s="704" t="s">
        <v>1591</v>
      </c>
      <c r="C6" s="681"/>
      <c r="D6" s="703"/>
    </row>
    <row r="7" spans="1:4" ht="20.100000000000001" customHeight="1" x14ac:dyDescent="0.25">
      <c r="A7" s="703">
        <v>2</v>
      </c>
      <c r="B7" s="704" t="s">
        <v>1592</v>
      </c>
      <c r="C7" s="817"/>
      <c r="D7" s="816"/>
    </row>
    <row r="8" spans="1:4" ht="20.100000000000001" customHeight="1" x14ac:dyDescent="0.25">
      <c r="A8" s="703">
        <v>3</v>
      </c>
      <c r="B8" s="704" t="s">
        <v>1593</v>
      </c>
      <c r="C8" s="817"/>
      <c r="D8" s="816"/>
    </row>
    <row r="9" spans="1:4" ht="20.100000000000001" customHeight="1" x14ac:dyDescent="0.25">
      <c r="A9" s="703">
        <v>4</v>
      </c>
      <c r="B9" s="704" t="s">
        <v>1594</v>
      </c>
      <c r="C9" s="815">
        <v>208754.535842226</v>
      </c>
      <c r="D9" s="815">
        <v>67087.2412399811</v>
      </c>
    </row>
    <row r="10" spans="1:4" ht="20.100000000000001" customHeight="1" x14ac:dyDescent="0.25">
      <c r="A10" s="705" t="s">
        <v>594</v>
      </c>
      <c r="B10" s="706" t="s">
        <v>2030</v>
      </c>
      <c r="C10" s="816"/>
      <c r="D10" s="816"/>
    </row>
    <row r="11" spans="1:4" ht="29.25" customHeight="1" x14ac:dyDescent="0.25">
      <c r="A11" s="703">
        <v>5</v>
      </c>
      <c r="B11" s="707" t="s">
        <v>1595</v>
      </c>
      <c r="C11" s="818">
        <v>208754.535842226</v>
      </c>
      <c r="D11" s="818">
        <v>67087.2412399811</v>
      </c>
    </row>
    <row r="12" spans="1:4" x14ac:dyDescent="0.25">
      <c r="B12" s="41"/>
    </row>
    <row r="13" spans="1:4" x14ac:dyDescent="0.25">
      <c r="A13" s="380"/>
    </row>
    <row r="14" spans="1:4" x14ac:dyDescent="0.25">
      <c r="A14" s="380"/>
    </row>
  </sheetData>
  <mergeCells count="4">
    <mergeCell ref="A1:D1"/>
    <mergeCell ref="B4:B5"/>
    <mergeCell ref="C4:C5"/>
    <mergeCell ref="D4:D5"/>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P19"/>
  <sheetViews>
    <sheetView showGridLines="0" view="pageLayout" topLeftCell="A3" zoomScaleNormal="115" workbookViewId="0">
      <selection activeCell="C8" sqref="C8"/>
    </sheetView>
  </sheetViews>
  <sheetFormatPr defaultColWidth="9.140625" defaultRowHeight="15" x14ac:dyDescent="0.25"/>
  <cols>
    <col min="1" max="1" width="9.140625" style="77"/>
    <col min="2" max="2" width="56.7109375" customWidth="1"/>
    <col min="3" max="3" width="10.85546875" bestFit="1" customWidth="1"/>
    <col min="14" max="14" width="20.140625" style="41" customWidth="1"/>
  </cols>
  <sheetData>
    <row r="1" spans="1:16" ht="42.6" customHeight="1" x14ac:dyDescent="0.3">
      <c r="A1" s="1477" t="s">
        <v>1564</v>
      </c>
      <c r="B1" s="1472"/>
      <c r="C1" s="1472"/>
      <c r="D1" s="1472"/>
      <c r="E1" s="1472"/>
      <c r="F1" s="1472"/>
      <c r="G1" s="1472"/>
      <c r="H1" s="1472"/>
      <c r="I1" s="1472"/>
      <c r="J1" s="1472"/>
      <c r="K1" s="1472"/>
      <c r="L1" s="1472"/>
      <c r="M1" s="1472"/>
    </row>
    <row r="2" spans="1:16" x14ac:dyDescent="0.25">
      <c r="A2" s="701" t="s">
        <v>230</v>
      </c>
    </row>
    <row r="3" spans="1:16" x14ac:dyDescent="0.25">
      <c r="A3" s="381"/>
    </row>
    <row r="4" spans="1:16" ht="20.100000000000001" customHeight="1" x14ac:dyDescent="0.25">
      <c r="A4" s="382"/>
      <c r="B4" s="1478" t="s">
        <v>1530</v>
      </c>
      <c r="C4" s="1476" t="s">
        <v>959</v>
      </c>
      <c r="D4" s="1476"/>
      <c r="E4" s="1476"/>
      <c r="F4" s="1476"/>
      <c r="G4" s="1476"/>
      <c r="H4" s="1476"/>
      <c r="I4" s="1476"/>
      <c r="J4" s="1476"/>
      <c r="K4" s="1476"/>
      <c r="L4" s="1476"/>
      <c r="M4" s="1476"/>
      <c r="N4" s="383"/>
    </row>
    <row r="5" spans="1:16" ht="20.100000000000001" customHeight="1" x14ac:dyDescent="0.25">
      <c r="A5" s="382"/>
      <c r="B5" s="1478"/>
      <c r="C5" s="702" t="s">
        <v>6</v>
      </c>
      <c r="D5" s="702" t="s">
        <v>7</v>
      </c>
      <c r="E5" s="702" t="s">
        <v>8</v>
      </c>
      <c r="F5" s="702" t="s">
        <v>43</v>
      </c>
      <c r="G5" s="702" t="s">
        <v>44</v>
      </c>
      <c r="H5" s="702" t="s">
        <v>166</v>
      </c>
      <c r="I5" s="702" t="s">
        <v>167</v>
      </c>
      <c r="J5" s="702" t="s">
        <v>201</v>
      </c>
      <c r="K5" s="702" t="s">
        <v>456</v>
      </c>
      <c r="L5" s="702" t="s">
        <v>457</v>
      </c>
      <c r="M5" s="702" t="s">
        <v>458</v>
      </c>
      <c r="N5" s="709" t="s">
        <v>459</v>
      </c>
    </row>
    <row r="6" spans="1:16" ht="31.5" customHeight="1" x14ac:dyDescent="0.25">
      <c r="A6" s="384"/>
      <c r="B6" s="1478"/>
      <c r="C6" s="708">
        <v>0</v>
      </c>
      <c r="D6" s="708">
        <v>0.02</v>
      </c>
      <c r="E6" s="708">
        <v>0.04</v>
      </c>
      <c r="F6" s="708">
        <v>0.1</v>
      </c>
      <c r="G6" s="708">
        <v>0.2</v>
      </c>
      <c r="H6" s="708">
        <v>0.5</v>
      </c>
      <c r="I6" s="708">
        <v>0.7</v>
      </c>
      <c r="J6" s="708">
        <v>0.75</v>
      </c>
      <c r="K6" s="708">
        <v>1</v>
      </c>
      <c r="L6" s="708">
        <v>1.5</v>
      </c>
      <c r="M6" s="702" t="s">
        <v>961</v>
      </c>
      <c r="N6" s="709" t="s">
        <v>2031</v>
      </c>
    </row>
    <row r="7" spans="1:16" ht="24" customHeight="1" x14ac:dyDescent="0.25">
      <c r="A7" s="702">
        <v>1</v>
      </c>
      <c r="B7" s="710" t="s">
        <v>1483</v>
      </c>
      <c r="C7" s="819">
        <v>189011749.99998999</v>
      </c>
      <c r="D7" s="808"/>
      <c r="E7" s="808"/>
      <c r="F7" s="808"/>
      <c r="G7" s="808"/>
      <c r="H7" s="808"/>
      <c r="I7" s="808"/>
      <c r="J7" s="808"/>
      <c r="K7" s="808"/>
      <c r="L7" s="808"/>
      <c r="M7" s="820"/>
      <c r="N7" s="704"/>
    </row>
    <row r="8" spans="1:16" ht="20.100000000000001" customHeight="1" x14ac:dyDescent="0.25">
      <c r="A8" s="702">
        <v>2</v>
      </c>
      <c r="B8" s="710" t="s">
        <v>1596</v>
      </c>
      <c r="C8" s="808"/>
      <c r="D8" s="808"/>
      <c r="E8" s="808"/>
      <c r="F8" s="808"/>
      <c r="G8" s="808"/>
      <c r="H8" s="808"/>
      <c r="I8" s="808"/>
      <c r="J8" s="808"/>
      <c r="K8" s="808"/>
      <c r="L8" s="808"/>
      <c r="M8" s="820"/>
      <c r="N8" s="704"/>
    </row>
    <row r="9" spans="1:16" ht="20.100000000000001" customHeight="1" x14ac:dyDescent="0.25">
      <c r="A9" s="702">
        <v>3</v>
      </c>
      <c r="B9" s="710" t="s">
        <v>945</v>
      </c>
      <c r="C9" s="808"/>
      <c r="D9" s="808"/>
      <c r="E9" s="808"/>
      <c r="F9" s="808"/>
      <c r="G9" s="808"/>
      <c r="H9" s="808"/>
      <c r="I9" s="808"/>
      <c r="J9" s="808"/>
      <c r="K9" s="808"/>
      <c r="L9" s="808"/>
      <c r="M9" s="820"/>
      <c r="N9" s="704"/>
    </row>
    <row r="10" spans="1:16" ht="20.100000000000001" customHeight="1" x14ac:dyDescent="0.25">
      <c r="A10" s="702">
        <v>4</v>
      </c>
      <c r="B10" s="710" t="s">
        <v>946</v>
      </c>
      <c r="C10" s="808"/>
      <c r="D10" s="808"/>
      <c r="E10" s="808"/>
      <c r="F10" s="808"/>
      <c r="G10" s="808"/>
      <c r="H10" s="808"/>
      <c r="I10" s="808"/>
      <c r="J10" s="808"/>
      <c r="K10" s="808"/>
      <c r="L10" s="808"/>
      <c r="M10" s="820"/>
      <c r="N10" s="704"/>
    </row>
    <row r="11" spans="1:16" ht="20.100000000000001" customHeight="1" x14ac:dyDescent="0.25">
      <c r="A11" s="702">
        <v>5</v>
      </c>
      <c r="B11" s="710" t="s">
        <v>947</v>
      </c>
      <c r="C11" s="808"/>
      <c r="D11" s="808"/>
      <c r="E11" s="808"/>
      <c r="F11" s="808"/>
      <c r="G11" s="808"/>
      <c r="H11" s="808"/>
      <c r="I11" s="808"/>
      <c r="J11" s="808"/>
      <c r="K11" s="808"/>
      <c r="L11" s="808"/>
      <c r="M11" s="820"/>
      <c r="N11" s="704"/>
    </row>
    <row r="12" spans="1:16" ht="20.100000000000001" customHeight="1" x14ac:dyDescent="0.25">
      <c r="A12" s="702">
        <v>6</v>
      </c>
      <c r="B12" s="710" t="s">
        <v>948</v>
      </c>
      <c r="C12" s="808"/>
      <c r="D12" s="808"/>
      <c r="E12" s="808"/>
      <c r="F12" s="808"/>
      <c r="G12" s="808"/>
      <c r="H12" s="808"/>
      <c r="I12" s="808"/>
      <c r="J12" s="808"/>
      <c r="K12" s="808"/>
      <c r="L12" s="808"/>
      <c r="M12" s="820"/>
      <c r="N12" s="704"/>
      <c r="P12" s="34"/>
    </row>
    <row r="13" spans="1:16" ht="20.100000000000001" customHeight="1" x14ac:dyDescent="0.25">
      <c r="A13" s="702">
        <v>7</v>
      </c>
      <c r="B13" s="710" t="s">
        <v>949</v>
      </c>
      <c r="C13" s="808"/>
      <c r="D13" s="808"/>
      <c r="E13" s="808"/>
      <c r="F13" s="808"/>
      <c r="G13" s="808"/>
      <c r="H13" s="808"/>
      <c r="I13" s="808"/>
      <c r="J13" s="808"/>
      <c r="K13" s="819">
        <v>15492.6543959835</v>
      </c>
      <c r="L13" s="808"/>
      <c r="M13" s="820"/>
      <c r="N13" s="704"/>
    </row>
    <row r="14" spans="1:16" ht="20.100000000000001" customHeight="1" x14ac:dyDescent="0.25">
      <c r="A14" s="702">
        <v>8</v>
      </c>
      <c r="B14" s="710" t="s">
        <v>950</v>
      </c>
      <c r="C14" s="808"/>
      <c r="D14" s="808"/>
      <c r="E14" s="808"/>
      <c r="F14" s="808"/>
      <c r="G14" s="808"/>
      <c r="H14" s="808"/>
      <c r="I14" s="808"/>
      <c r="J14" s="808"/>
      <c r="K14" s="808"/>
      <c r="L14" s="808"/>
      <c r="M14" s="820"/>
      <c r="N14" s="704"/>
    </row>
    <row r="15" spans="1:16" ht="20.100000000000001" customHeight="1" x14ac:dyDescent="0.25">
      <c r="A15" s="702">
        <v>9</v>
      </c>
      <c r="B15" s="710" t="s">
        <v>955</v>
      </c>
      <c r="C15" s="808"/>
      <c r="D15" s="808"/>
      <c r="E15" s="808"/>
      <c r="F15" s="808"/>
      <c r="G15" s="808"/>
      <c r="H15" s="808"/>
      <c r="I15" s="808"/>
      <c r="J15" s="808"/>
      <c r="K15" s="808"/>
      <c r="L15" s="808"/>
      <c r="M15" s="820"/>
      <c r="N15" s="704"/>
    </row>
    <row r="16" spans="1:16" ht="20.100000000000001" customHeight="1" x14ac:dyDescent="0.25">
      <c r="A16" s="702">
        <v>10</v>
      </c>
      <c r="B16" s="710" t="s">
        <v>957</v>
      </c>
      <c r="C16" s="820"/>
      <c r="D16" s="820"/>
      <c r="E16" s="820"/>
      <c r="F16" s="820"/>
      <c r="G16" s="820"/>
      <c r="H16" s="820"/>
      <c r="I16" s="820"/>
      <c r="J16" s="820"/>
      <c r="K16" s="820"/>
      <c r="L16" s="820"/>
      <c r="M16" s="820"/>
      <c r="N16" s="704"/>
    </row>
    <row r="17" spans="1:14" ht="20.100000000000001" customHeight="1" x14ac:dyDescent="0.25">
      <c r="A17" s="702">
        <v>11</v>
      </c>
      <c r="B17" s="711" t="s">
        <v>1597</v>
      </c>
      <c r="C17" s="703"/>
      <c r="D17" s="703"/>
      <c r="E17" s="703"/>
      <c r="F17" s="703"/>
      <c r="G17" s="703"/>
      <c r="H17" s="703"/>
      <c r="I17" s="703"/>
      <c r="J17" s="703"/>
      <c r="K17" s="703"/>
      <c r="L17" s="703"/>
      <c r="M17" s="703"/>
      <c r="N17" s="704"/>
    </row>
    <row r="19" spans="1:14" x14ac:dyDescent="0.25">
      <c r="B19" s="34"/>
    </row>
  </sheetData>
  <mergeCells count="3">
    <mergeCell ref="A1:M1"/>
    <mergeCell ref="B4:B6"/>
    <mergeCell ref="C4:M4"/>
  </mergeCells>
  <pageMargins left="0.70866141732283472" right="0.70866141732283472" top="0.74803149606299213" bottom="0.74803149606299213" header="0.31496062992125984" footer="0.31496062992125984"/>
  <pageSetup paperSize="9" scale="69" orientation="landscape" r:id="rId1"/>
  <headerFooter>
    <oddHeader>&amp;CCS
Příloha XXV</oddHeader>
    <oddFooter>&amp;C&amp;P</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T28"/>
  <sheetViews>
    <sheetView showGridLines="0" view="pageLayout" topLeftCell="A6" zoomScaleNormal="100" workbookViewId="0">
      <selection activeCell="F19" sqref="F19"/>
    </sheetView>
  </sheetViews>
  <sheetFormatPr defaultColWidth="9.140625" defaultRowHeight="15" x14ac:dyDescent="0.25"/>
  <cols>
    <col min="2" max="2" width="20.5703125" customWidth="1"/>
    <col min="3" max="3" width="29.28515625" customWidth="1"/>
    <col min="4" max="10" width="10.7109375" customWidth="1"/>
  </cols>
  <sheetData>
    <row r="1" spans="1:13" ht="40.9" customHeight="1" x14ac:dyDescent="0.3">
      <c r="A1" s="1473" t="s">
        <v>1565</v>
      </c>
      <c r="B1" s="1472"/>
      <c r="C1" s="1472"/>
      <c r="D1" s="1472"/>
      <c r="E1" s="1472"/>
      <c r="F1" s="1472"/>
      <c r="G1" s="1472"/>
      <c r="H1" s="1472"/>
      <c r="I1" s="1472"/>
      <c r="J1" s="1472"/>
    </row>
    <row r="2" spans="1:13" ht="15.75" x14ac:dyDescent="0.25">
      <c r="A2" s="712" t="s">
        <v>230</v>
      </c>
      <c r="C2" s="78"/>
      <c r="D2" s="78"/>
      <c r="E2" s="385"/>
      <c r="F2" s="78"/>
      <c r="G2" s="78"/>
      <c r="H2" s="78"/>
      <c r="I2" s="78"/>
      <c r="J2" s="78"/>
    </row>
    <row r="3" spans="1:13" x14ac:dyDescent="0.25">
      <c r="B3" s="92"/>
      <c r="C3" s="375"/>
      <c r="D3" s="386"/>
      <c r="E3" s="375"/>
      <c r="F3" s="375"/>
      <c r="G3" s="375"/>
      <c r="H3" s="375"/>
      <c r="I3" s="375"/>
      <c r="J3" s="375"/>
      <c r="M3" s="145"/>
    </row>
    <row r="4" spans="1:13" ht="20.100000000000001" customHeight="1" x14ac:dyDescent="0.25">
      <c r="B4" s="324"/>
      <c r="C4" s="229"/>
      <c r="D4" s="36" t="s">
        <v>6</v>
      </c>
      <c r="E4" s="36" t="s">
        <v>7</v>
      </c>
      <c r="F4" s="36" t="s">
        <v>8</v>
      </c>
      <c r="G4" s="36" t="s">
        <v>43</v>
      </c>
      <c r="H4" s="36" t="s">
        <v>44</v>
      </c>
      <c r="I4" s="36" t="s">
        <v>166</v>
      </c>
      <c r="J4" s="36" t="s">
        <v>167</v>
      </c>
    </row>
    <row r="5" spans="1:13" ht="20.100000000000001" customHeight="1" x14ac:dyDescent="0.25">
      <c r="B5" s="1404"/>
      <c r="C5" s="1182" t="s">
        <v>1598</v>
      </c>
      <c r="D5" s="1480" t="s">
        <v>106</v>
      </c>
      <c r="E5" s="1482" t="s">
        <v>1449</v>
      </c>
      <c r="F5" s="1482" t="s">
        <v>1450</v>
      </c>
      <c r="G5" s="1482" t="s">
        <v>1451</v>
      </c>
      <c r="H5" s="1482" t="s">
        <v>1452</v>
      </c>
      <c r="I5" s="1482" t="s">
        <v>1590</v>
      </c>
      <c r="J5" s="1482" t="s">
        <v>1599</v>
      </c>
    </row>
    <row r="6" spans="1:13" ht="81" customHeight="1" x14ac:dyDescent="0.25">
      <c r="A6" s="387"/>
      <c r="B6" s="1404"/>
      <c r="C6" s="1182"/>
      <c r="D6" s="1481"/>
      <c r="E6" s="1483"/>
      <c r="F6" s="1483"/>
      <c r="G6" s="1483"/>
      <c r="H6" s="1483"/>
      <c r="I6" s="1483"/>
      <c r="J6" s="1483"/>
    </row>
    <row r="7" spans="1:13" ht="34.5" customHeight="1" x14ac:dyDescent="0.25">
      <c r="A7" s="136" t="s">
        <v>1600</v>
      </c>
      <c r="B7" s="70" t="s">
        <v>1457</v>
      </c>
      <c r="C7" s="229"/>
      <c r="D7" s="70"/>
      <c r="E7" s="70"/>
      <c r="F7" s="70"/>
      <c r="G7" s="70"/>
      <c r="H7" s="70"/>
      <c r="I7" s="70"/>
      <c r="J7" s="70"/>
    </row>
    <row r="8" spans="1:13" ht="20.100000000000001" customHeight="1" x14ac:dyDescent="0.25">
      <c r="A8" s="388">
        <v>1</v>
      </c>
      <c r="B8" s="70"/>
      <c r="C8" s="229" t="s">
        <v>1458</v>
      </c>
      <c r="D8" s="822">
        <v>9597215.9273467343</v>
      </c>
      <c r="E8" s="821">
        <v>4.9412559202390828E-2</v>
      </c>
      <c r="F8" s="814">
        <v>13</v>
      </c>
      <c r="G8" s="813">
        <v>9.4647068562792036E-2</v>
      </c>
      <c r="H8" s="813">
        <v>0.25435809632701495</v>
      </c>
      <c r="I8" s="822">
        <v>357473.83983925037</v>
      </c>
      <c r="J8" s="70"/>
    </row>
    <row r="9" spans="1:13" ht="20.100000000000001" customHeight="1" x14ac:dyDescent="0.25">
      <c r="A9" s="388">
        <v>2</v>
      </c>
      <c r="B9" s="70"/>
      <c r="C9" s="229" t="s">
        <v>1461</v>
      </c>
      <c r="D9" s="822">
        <v>2464357.2324923077</v>
      </c>
      <c r="E9" s="821">
        <v>0.17857868056556206</v>
      </c>
      <c r="F9" s="814">
        <v>49</v>
      </c>
      <c r="G9" s="813">
        <v>7.770819588792513E-2</v>
      </c>
      <c r="H9" s="813">
        <v>0.80838376443287896</v>
      </c>
      <c r="I9" s="822">
        <v>144887.84134187439</v>
      </c>
      <c r="J9" s="70"/>
    </row>
    <row r="10" spans="1:13" ht="20.100000000000001" customHeight="1" x14ac:dyDescent="0.25">
      <c r="A10" s="388">
        <v>3</v>
      </c>
      <c r="B10" s="70"/>
      <c r="C10" s="229" t="s">
        <v>1462</v>
      </c>
      <c r="D10" s="822">
        <v>1029043.032313931</v>
      </c>
      <c r="E10" s="821">
        <v>0.33771643145723035</v>
      </c>
      <c r="F10" s="814">
        <v>56</v>
      </c>
      <c r="G10" s="813">
        <v>7.9209041902397928E-2</v>
      </c>
      <c r="H10" s="813">
        <v>0.59366384913124037</v>
      </c>
      <c r="I10" s="822">
        <v>115179.08480194319</v>
      </c>
      <c r="J10" s="70"/>
    </row>
    <row r="11" spans="1:13" ht="20.100000000000001" customHeight="1" x14ac:dyDescent="0.25">
      <c r="A11" s="388">
        <v>4</v>
      </c>
      <c r="B11" s="70"/>
      <c r="C11" s="229" t="s">
        <v>1463</v>
      </c>
      <c r="D11" s="822">
        <v>283786.97716398002</v>
      </c>
      <c r="E11" s="821">
        <v>0.59114135732206496</v>
      </c>
      <c r="F11" s="814">
        <v>69</v>
      </c>
      <c r="G11" s="813">
        <v>0.44999999999999996</v>
      </c>
      <c r="H11" s="813">
        <v>1.425224265609319</v>
      </c>
      <c r="I11" s="822">
        <v>172398.21647979601</v>
      </c>
      <c r="J11" s="70"/>
    </row>
    <row r="12" spans="1:13" ht="20.100000000000001" customHeight="1" x14ac:dyDescent="0.25">
      <c r="A12" s="388">
        <v>5</v>
      </c>
      <c r="B12" s="70"/>
      <c r="C12" s="229" t="s">
        <v>1464</v>
      </c>
      <c r="D12" s="822">
        <v>524715.20212955191</v>
      </c>
      <c r="E12" s="821">
        <v>1.2248850061674852</v>
      </c>
      <c r="F12" s="814">
        <v>119</v>
      </c>
      <c r="G12" s="813">
        <v>0.45000000000000068</v>
      </c>
      <c r="H12" s="813">
        <v>3.4901772308205405</v>
      </c>
      <c r="I12" s="822">
        <v>444783.38539961341</v>
      </c>
      <c r="J12" s="70"/>
    </row>
    <row r="13" spans="1:13" ht="20.100000000000001" customHeight="1" x14ac:dyDescent="0.25">
      <c r="A13" s="388">
        <v>6</v>
      </c>
      <c r="B13" s="70"/>
      <c r="C13" s="229" t="s">
        <v>1467</v>
      </c>
      <c r="D13" s="822">
        <v>880850.59947083099</v>
      </c>
      <c r="E13" s="809">
        <v>2.6311325832799275</v>
      </c>
      <c r="F13" s="807">
        <v>76</v>
      </c>
      <c r="G13" s="812">
        <v>7.1962319219506271E-2</v>
      </c>
      <c r="H13" s="812">
        <v>0.39122182278132006</v>
      </c>
      <c r="I13" s="822">
        <v>156904.07250911501</v>
      </c>
      <c r="J13" s="70"/>
    </row>
    <row r="14" spans="1:13" ht="20.100000000000001" customHeight="1" x14ac:dyDescent="0.25">
      <c r="A14" s="388">
        <v>7</v>
      </c>
      <c r="B14" s="70"/>
      <c r="C14" s="229" t="s">
        <v>1470</v>
      </c>
      <c r="D14" s="822">
        <v>5889.6069465928704</v>
      </c>
      <c r="E14" s="821">
        <v>31.389099460443575</v>
      </c>
      <c r="F14" s="814">
        <v>9</v>
      </c>
      <c r="G14" s="813">
        <v>0.44999999999999973</v>
      </c>
      <c r="H14" s="813">
        <v>2.3077214371663981</v>
      </c>
      <c r="I14" s="822">
        <v>13242.228288652101</v>
      </c>
      <c r="J14" s="70"/>
    </row>
    <row r="15" spans="1:13" ht="20.100000000000001" customHeight="1" x14ac:dyDescent="0.25">
      <c r="A15" s="388">
        <v>8</v>
      </c>
      <c r="B15" s="70"/>
      <c r="C15" s="229" t="s">
        <v>1474</v>
      </c>
      <c r="D15" s="811">
        <v>401.822759576804</v>
      </c>
      <c r="E15" s="809">
        <v>100</v>
      </c>
      <c r="F15" s="807">
        <v>3</v>
      </c>
      <c r="G15" s="812">
        <v>0.45000000000000046</v>
      </c>
      <c r="H15" s="812">
        <v>0.16467088740985519</v>
      </c>
      <c r="I15" s="811">
        <v>0</v>
      </c>
      <c r="J15" s="70"/>
    </row>
    <row r="16" spans="1:13" ht="20.100000000000001" customHeight="1" x14ac:dyDescent="0.25">
      <c r="A16" s="388" t="s">
        <v>1350</v>
      </c>
      <c r="B16" s="70"/>
      <c r="C16" s="36" t="s">
        <v>1601</v>
      </c>
      <c r="D16" s="810">
        <v>14786260.400623506</v>
      </c>
      <c r="E16" s="792" t="s">
        <v>212</v>
      </c>
      <c r="F16" s="810">
        <v>394</v>
      </c>
      <c r="G16" s="792" t="s">
        <v>212</v>
      </c>
      <c r="H16" s="792" t="s">
        <v>212</v>
      </c>
      <c r="I16" s="810">
        <v>1404868.6686602447</v>
      </c>
      <c r="J16" s="70"/>
    </row>
    <row r="17" spans="1:20" ht="27" customHeight="1" x14ac:dyDescent="0.25">
      <c r="A17" s="389" t="s">
        <v>1602</v>
      </c>
      <c r="B17" s="1479" t="s">
        <v>1603</v>
      </c>
      <c r="C17" s="1479"/>
      <c r="D17" s="70"/>
      <c r="E17" s="70"/>
      <c r="F17" s="70"/>
      <c r="G17" s="70"/>
      <c r="H17" s="70"/>
      <c r="I17" s="70"/>
      <c r="J17" s="70"/>
    </row>
    <row r="18" spans="1:20" x14ac:dyDescent="0.25">
      <c r="B18" s="122"/>
    </row>
    <row r="27" spans="1:20" ht="23.25" x14ac:dyDescent="0.35">
      <c r="O27" s="378"/>
      <c r="P27" s="390"/>
      <c r="Q27" s="390"/>
      <c r="R27" s="390"/>
      <c r="S27" s="390"/>
      <c r="T27" s="390"/>
    </row>
    <row r="28" spans="1:20" x14ac:dyDescent="0.25">
      <c r="O28" s="145"/>
    </row>
  </sheetData>
  <mergeCells count="11">
    <mergeCell ref="B17:C17"/>
    <mergeCell ref="A1:J1"/>
    <mergeCell ref="B5:B6"/>
    <mergeCell ref="C5:C6"/>
    <mergeCell ref="D5:D6"/>
    <mergeCell ref="E5:E6"/>
    <mergeCell ref="F5:F6"/>
    <mergeCell ref="G5:G6"/>
    <mergeCell ref="H5:H6"/>
    <mergeCell ref="I5:I6"/>
    <mergeCell ref="J5:J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XXV</oddHeader>
    <oddFooter>&amp;C&amp;P</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M18"/>
  <sheetViews>
    <sheetView showGridLines="0" view="pageLayout" zoomScaleNormal="100" workbookViewId="0">
      <selection activeCell="E17" sqref="E17"/>
    </sheetView>
  </sheetViews>
  <sheetFormatPr defaultColWidth="9.140625" defaultRowHeight="15" x14ac:dyDescent="0.25"/>
  <cols>
    <col min="1" max="1" width="4" customWidth="1"/>
    <col min="2" max="2" width="23.85546875" customWidth="1"/>
    <col min="3" max="10" width="14.42578125" customWidth="1"/>
  </cols>
  <sheetData>
    <row r="1" spans="1:10" ht="18.75" x14ac:dyDescent="0.3">
      <c r="A1" s="553" t="s">
        <v>1566</v>
      </c>
    </row>
    <row r="2" spans="1:10" ht="20.25" x14ac:dyDescent="0.3">
      <c r="A2" s="700" t="s">
        <v>1604</v>
      </c>
      <c r="B2" s="391"/>
    </row>
    <row r="4" spans="1:10" x14ac:dyDescent="0.25">
      <c r="B4" s="377"/>
      <c r="C4" s="702" t="s">
        <v>6</v>
      </c>
      <c r="D4" s="702" t="s">
        <v>7</v>
      </c>
      <c r="E4" s="702" t="s">
        <v>8</v>
      </c>
      <c r="F4" s="702" t="s">
        <v>43</v>
      </c>
      <c r="G4" s="702" t="s">
        <v>44</v>
      </c>
      <c r="H4" s="702" t="s">
        <v>166</v>
      </c>
      <c r="I4" s="702" t="s">
        <v>167</v>
      </c>
      <c r="J4" s="702" t="s">
        <v>201</v>
      </c>
    </row>
    <row r="5" spans="1:10" ht="15" customHeight="1" x14ac:dyDescent="0.25">
      <c r="B5" s="377"/>
      <c r="C5" s="1476" t="s">
        <v>1605</v>
      </c>
      <c r="D5" s="1476"/>
      <c r="E5" s="1476"/>
      <c r="F5" s="1476"/>
      <c r="G5" s="1484" t="s">
        <v>1606</v>
      </c>
      <c r="H5" s="1485"/>
      <c r="I5" s="1485"/>
      <c r="J5" s="1486"/>
    </row>
    <row r="6" spans="1:10" ht="27" customHeight="1" x14ac:dyDescent="0.25">
      <c r="A6" s="713"/>
      <c r="B6" s="1487" t="s">
        <v>1607</v>
      </c>
      <c r="C6" s="1476" t="s">
        <v>1608</v>
      </c>
      <c r="D6" s="1476"/>
      <c r="E6" s="1476" t="s">
        <v>1609</v>
      </c>
      <c r="F6" s="1476"/>
      <c r="G6" s="1484" t="s">
        <v>1608</v>
      </c>
      <c r="H6" s="1486"/>
      <c r="I6" s="1484" t="s">
        <v>1609</v>
      </c>
      <c r="J6" s="1486"/>
    </row>
    <row r="7" spans="1:10" x14ac:dyDescent="0.25">
      <c r="A7" s="713"/>
      <c r="B7" s="1487"/>
      <c r="C7" s="702" t="s">
        <v>1610</v>
      </c>
      <c r="D7" s="702" t="s">
        <v>1611</v>
      </c>
      <c r="E7" s="702" t="s">
        <v>1610</v>
      </c>
      <c r="F7" s="702" t="s">
        <v>1611</v>
      </c>
      <c r="G7" s="709" t="s">
        <v>1610</v>
      </c>
      <c r="H7" s="709" t="s">
        <v>1611</v>
      </c>
      <c r="I7" s="709" t="s">
        <v>1610</v>
      </c>
      <c r="J7" s="709" t="s">
        <v>1611</v>
      </c>
    </row>
    <row r="8" spans="1:10" x14ac:dyDescent="0.25">
      <c r="A8" s="714">
        <v>1</v>
      </c>
      <c r="B8" s="704" t="s">
        <v>1612</v>
      </c>
      <c r="C8" s="702"/>
      <c r="D8" s="702"/>
      <c r="E8" s="702"/>
      <c r="F8" s="967">
        <v>1648.9339257599997</v>
      </c>
      <c r="G8" s="702"/>
      <c r="H8" s="702"/>
      <c r="I8" s="702"/>
      <c r="J8" s="702"/>
    </row>
    <row r="9" spans="1:10" x14ac:dyDescent="0.25">
      <c r="A9" s="714">
        <v>2</v>
      </c>
      <c r="B9" s="704" t="s">
        <v>1613</v>
      </c>
      <c r="C9" s="702"/>
      <c r="D9" s="702"/>
      <c r="E9" s="702"/>
      <c r="F9" s="702"/>
      <c r="G9" s="702"/>
      <c r="H9" s="702"/>
      <c r="I9" s="702"/>
      <c r="J9" s="702"/>
    </row>
    <row r="10" spans="1:10" x14ac:dyDescent="0.25">
      <c r="A10" s="714">
        <v>3</v>
      </c>
      <c r="B10" s="704" t="s">
        <v>1614</v>
      </c>
      <c r="C10" s="702"/>
      <c r="D10" s="702"/>
      <c r="E10" s="702"/>
      <c r="F10" s="702"/>
      <c r="G10" s="702"/>
      <c r="H10" s="702"/>
      <c r="I10" s="702"/>
      <c r="J10" s="702"/>
    </row>
    <row r="11" spans="1:10" x14ac:dyDescent="0.25">
      <c r="A11" s="714">
        <v>4</v>
      </c>
      <c r="B11" s="704" t="s">
        <v>1615</v>
      </c>
      <c r="C11" s="702"/>
      <c r="D11" s="702"/>
      <c r="E11" s="702"/>
      <c r="F11" s="702"/>
      <c r="G11" s="702"/>
      <c r="H11" s="702"/>
      <c r="I11" s="702"/>
      <c r="J11" s="702"/>
    </row>
    <row r="12" spans="1:10" ht="30" x14ac:dyDescent="0.25">
      <c r="A12" s="714">
        <v>5</v>
      </c>
      <c r="B12" s="704" t="s">
        <v>1616</v>
      </c>
      <c r="C12" s="702"/>
      <c r="D12" s="702"/>
      <c r="E12" s="702"/>
      <c r="F12" s="702"/>
      <c r="G12" s="702"/>
      <c r="H12" s="702"/>
      <c r="I12" s="702"/>
      <c r="J12" s="702"/>
    </row>
    <row r="13" spans="1:10" x14ac:dyDescent="0.25">
      <c r="A13" s="714">
        <v>6</v>
      </c>
      <c r="B13" s="704" t="s">
        <v>1617</v>
      </c>
      <c r="C13" s="702"/>
      <c r="D13" s="702"/>
      <c r="E13" s="702"/>
      <c r="F13" s="702"/>
      <c r="G13" s="702"/>
      <c r="H13" s="702"/>
      <c r="I13" s="702"/>
      <c r="J13" s="702"/>
    </row>
    <row r="14" spans="1:10" x14ac:dyDescent="0.25">
      <c r="A14" s="714">
        <v>7</v>
      </c>
      <c r="B14" s="704" t="s">
        <v>1618</v>
      </c>
      <c r="C14" s="702"/>
      <c r="D14" s="702"/>
      <c r="E14" s="702"/>
      <c r="F14" s="702"/>
      <c r="G14" s="702"/>
      <c r="H14" s="702"/>
      <c r="I14" s="702"/>
      <c r="J14" s="702"/>
    </row>
    <row r="15" spans="1:10" x14ac:dyDescent="0.25">
      <c r="A15" s="714">
        <v>8</v>
      </c>
      <c r="B15" s="704" t="s">
        <v>899</v>
      </c>
      <c r="C15" s="702"/>
      <c r="D15" s="702"/>
      <c r="E15" s="702"/>
      <c r="F15" s="702"/>
      <c r="G15" s="702"/>
      <c r="H15" s="702"/>
      <c r="I15" s="702"/>
      <c r="J15" s="702"/>
    </row>
    <row r="16" spans="1:10" x14ac:dyDescent="0.25">
      <c r="A16" s="715">
        <v>9</v>
      </c>
      <c r="B16" s="551" t="s">
        <v>42</v>
      </c>
      <c r="C16" s="551"/>
      <c r="D16" s="551"/>
      <c r="E16" s="551"/>
      <c r="F16" s="551"/>
      <c r="G16" s="551"/>
      <c r="H16" s="551"/>
      <c r="I16" s="551"/>
      <c r="J16" s="551"/>
    </row>
    <row r="17" spans="2:13" x14ac:dyDescent="0.25">
      <c r="B17" s="81"/>
      <c r="C17" s="81"/>
      <c r="D17" s="81"/>
      <c r="E17" s="81"/>
      <c r="F17" s="81"/>
      <c r="G17" s="81"/>
      <c r="H17" s="81"/>
      <c r="I17" s="81"/>
      <c r="J17" s="81"/>
    </row>
    <row r="18" spans="2:13" x14ac:dyDescent="0.25">
      <c r="M18" s="34"/>
    </row>
  </sheetData>
  <mergeCells count="7">
    <mergeCell ref="C5:F5"/>
    <mergeCell ref="G5:J5"/>
    <mergeCell ref="B6:B7"/>
    <mergeCell ref="C6:D6"/>
    <mergeCell ref="E6:F6"/>
    <mergeCell ref="G6:H6"/>
    <mergeCell ref="I6:J6"/>
  </mergeCells>
  <pageMargins left="0.70866141732283472" right="0.70866141732283472" top="0.74803149606299213" bottom="0.74803149606299213" header="0.31496062992125984" footer="0.31496062992125984"/>
  <pageSetup paperSize="9" scale="90" fitToWidth="0" fitToHeight="0" orientation="landscape" r:id="rId1"/>
  <headerFooter>
    <oddHeader>&amp;CCS
Příloha XXV</oddHeader>
    <oddFooter>&amp;C&amp;P</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9" tint="0.79998168889431442"/>
  </sheetPr>
  <dimension ref="A1:H15"/>
  <sheetViews>
    <sheetView showGridLines="0" view="pageLayout" zoomScaleNormal="100" workbookViewId="0">
      <selection activeCell="F3" sqref="F3"/>
    </sheetView>
  </sheetViews>
  <sheetFormatPr defaultColWidth="9.140625" defaultRowHeight="15" x14ac:dyDescent="0.25"/>
  <cols>
    <col min="2" max="2" width="37.42578125" customWidth="1"/>
    <col min="3" max="4" width="18.140625" customWidth="1"/>
  </cols>
  <sheetData>
    <row r="1" spans="1:8" ht="18.75" x14ac:dyDescent="0.3">
      <c r="A1" s="553" t="s">
        <v>1567</v>
      </c>
    </row>
    <row r="2" spans="1:8" ht="15.75" x14ac:dyDescent="0.25">
      <c r="A2" s="716" t="s">
        <v>230</v>
      </c>
    </row>
    <row r="3" spans="1:8" x14ac:dyDescent="0.25">
      <c r="B3" s="180"/>
      <c r="C3" s="392"/>
      <c r="D3" s="392"/>
    </row>
    <row r="4" spans="1:8" ht="20.100000000000001" customHeight="1" x14ac:dyDescent="0.25">
      <c r="B4" s="377"/>
      <c r="C4" s="709" t="s">
        <v>6</v>
      </c>
      <c r="D4" s="722" t="s">
        <v>7</v>
      </c>
    </row>
    <row r="5" spans="1:8" ht="20.100000000000001" customHeight="1" x14ac:dyDescent="0.25">
      <c r="B5" s="377"/>
      <c r="C5" s="723" t="s">
        <v>1619</v>
      </c>
      <c r="D5" s="702" t="s">
        <v>1620</v>
      </c>
    </row>
    <row r="6" spans="1:8" ht="20.100000000000001" customHeight="1" x14ac:dyDescent="0.25">
      <c r="A6" s="1488" t="s">
        <v>1621</v>
      </c>
      <c r="B6" s="1489"/>
      <c r="C6" s="717"/>
      <c r="D6" s="718"/>
      <c r="H6" s="34"/>
    </row>
    <row r="7" spans="1:8" ht="28.5" customHeight="1" x14ac:dyDescent="0.25">
      <c r="A7" s="688">
        <v>1</v>
      </c>
      <c r="B7" s="719" t="s">
        <v>1622</v>
      </c>
      <c r="C7" s="703"/>
      <c r="D7" s="703"/>
    </row>
    <row r="8" spans="1:8" ht="30" customHeight="1" x14ac:dyDescent="0.25">
      <c r="A8" s="688">
        <v>2</v>
      </c>
      <c r="B8" s="719" t="s">
        <v>1623</v>
      </c>
      <c r="C8" s="703"/>
      <c r="D8" s="703"/>
    </row>
    <row r="9" spans="1:8" ht="20.100000000000001" customHeight="1" x14ac:dyDescent="0.25">
      <c r="A9" s="688">
        <v>3</v>
      </c>
      <c r="B9" s="719" t="s">
        <v>1624</v>
      </c>
      <c r="C9" s="703"/>
      <c r="D9" s="703"/>
    </row>
    <row r="10" spans="1:8" ht="20.100000000000001" customHeight="1" x14ac:dyDescent="0.25">
      <c r="A10" s="688">
        <v>4</v>
      </c>
      <c r="B10" s="719" t="s">
        <v>1625</v>
      </c>
      <c r="C10" s="703"/>
      <c r="D10" s="703"/>
    </row>
    <row r="11" spans="1:8" ht="20.100000000000001" customHeight="1" x14ac:dyDescent="0.25">
      <c r="A11" s="688">
        <v>5</v>
      </c>
      <c r="B11" s="719" t="s">
        <v>1626</v>
      </c>
      <c r="C11" s="703"/>
      <c r="D11" s="703"/>
    </row>
    <row r="12" spans="1:8" ht="20.100000000000001" customHeight="1" x14ac:dyDescent="0.25">
      <c r="A12" s="688">
        <v>6</v>
      </c>
      <c r="B12" s="720" t="s">
        <v>1627</v>
      </c>
      <c r="C12" s="703"/>
      <c r="D12" s="703"/>
    </row>
    <row r="13" spans="1:8" ht="20.100000000000001" customHeight="1" x14ac:dyDescent="0.25">
      <c r="A13" s="1488" t="s">
        <v>1628</v>
      </c>
      <c r="B13" s="1489"/>
      <c r="C13" s="721"/>
      <c r="D13" s="721"/>
    </row>
    <row r="14" spans="1:8" ht="20.100000000000001" customHeight="1" x14ac:dyDescent="0.25">
      <c r="A14" s="691">
        <v>7</v>
      </c>
      <c r="B14" s="719" t="s">
        <v>1629</v>
      </c>
      <c r="C14" s="703"/>
      <c r="D14" s="703"/>
      <c r="H14" s="34"/>
    </row>
    <row r="15" spans="1:8" ht="20.100000000000001" customHeight="1" x14ac:dyDescent="0.25">
      <c r="A15" s="691">
        <v>8</v>
      </c>
      <c r="B15" s="719" t="s">
        <v>1630</v>
      </c>
      <c r="C15" s="703"/>
      <c r="D15" s="703"/>
    </row>
  </sheetData>
  <mergeCells count="2">
    <mergeCell ref="A6:B6"/>
    <mergeCell ref="A13:B13"/>
  </mergeCells>
  <pageMargins left="0.70866141732283472" right="0.70866141732283472" top="0.74803149606299213" bottom="0.74803149606299213" header="0.31496062992125984" footer="0.31496062992125984"/>
  <pageSetup paperSize="9" fitToWidth="0" fitToHeight="0" orientation="landscape" r:id="rId1"/>
  <headerFooter>
    <oddHeader>&amp;CCS
Příloha XXV</oddHeader>
    <oddFooter>&amp;C&amp;P</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9" tint="0.79998168889431442"/>
    <pageSetUpPr fitToPage="1"/>
  </sheetPr>
  <dimension ref="A1:I15"/>
  <sheetViews>
    <sheetView showGridLines="0" view="pageLayout" zoomScaleNormal="100" workbookViewId="0">
      <selection activeCell="F4" sqref="F4"/>
    </sheetView>
  </sheetViews>
  <sheetFormatPr defaultColWidth="9.140625" defaultRowHeight="15" x14ac:dyDescent="0.25"/>
  <cols>
    <col min="1" max="1" width="7.7109375" customWidth="1"/>
    <col min="2" max="2" width="55" customWidth="1"/>
    <col min="3" max="3" width="11.7109375" customWidth="1"/>
  </cols>
  <sheetData>
    <row r="1" spans="1:9" ht="42.6" customHeight="1" x14ac:dyDescent="0.3">
      <c r="A1" s="1490" t="s">
        <v>1568</v>
      </c>
      <c r="B1" s="1472"/>
      <c r="C1" s="1472"/>
      <c r="D1" s="1472"/>
      <c r="E1" s="1472"/>
      <c r="F1" s="1472"/>
      <c r="G1" s="1472"/>
      <c r="H1" s="1472"/>
      <c r="I1" s="1472"/>
    </row>
    <row r="2" spans="1:9" ht="15.75" x14ac:dyDescent="0.25">
      <c r="A2" s="712" t="s">
        <v>230</v>
      </c>
    </row>
    <row r="3" spans="1:9" x14ac:dyDescent="0.25">
      <c r="A3" s="374"/>
      <c r="B3" s="374"/>
      <c r="C3" s="393"/>
    </row>
    <row r="4" spans="1:9" ht="20.100000000000001" customHeight="1" x14ac:dyDescent="0.25">
      <c r="A4" s="724"/>
      <c r="B4" s="725"/>
      <c r="C4" s="709" t="s">
        <v>6</v>
      </c>
    </row>
    <row r="5" spans="1:9" ht="39" customHeight="1" x14ac:dyDescent="0.25">
      <c r="A5" s="725"/>
      <c r="B5" s="726"/>
      <c r="C5" s="709" t="s">
        <v>1590</v>
      </c>
    </row>
    <row r="6" spans="1:9" ht="26.45" customHeight="1" x14ac:dyDescent="0.25">
      <c r="A6" s="727">
        <v>1</v>
      </c>
      <c r="B6" s="707" t="s">
        <v>1631</v>
      </c>
      <c r="C6" s="704"/>
    </row>
    <row r="7" spans="1:9" ht="20.100000000000001" customHeight="1" x14ac:dyDescent="0.25">
      <c r="A7" s="709">
        <v>2</v>
      </c>
      <c r="B7" s="704" t="s">
        <v>1632</v>
      </c>
      <c r="C7" s="704"/>
    </row>
    <row r="8" spans="1:9" ht="20.100000000000001" customHeight="1" x14ac:dyDescent="0.25">
      <c r="A8" s="709">
        <v>3</v>
      </c>
      <c r="B8" s="704" t="s">
        <v>1633</v>
      </c>
      <c r="C8" s="704"/>
    </row>
    <row r="9" spans="1:9" ht="20.100000000000001" customHeight="1" x14ac:dyDescent="0.25">
      <c r="A9" s="709">
        <v>4</v>
      </c>
      <c r="B9" s="704" t="s">
        <v>1634</v>
      </c>
      <c r="C9" s="704"/>
    </row>
    <row r="10" spans="1:9" ht="20.100000000000001" customHeight="1" x14ac:dyDescent="0.25">
      <c r="A10" s="709">
        <v>5</v>
      </c>
      <c r="B10" s="704" t="s">
        <v>1635</v>
      </c>
      <c r="C10" s="704"/>
    </row>
    <row r="11" spans="1:9" ht="20.100000000000001" customHeight="1" x14ac:dyDescent="0.25">
      <c r="A11" s="709">
        <v>6</v>
      </c>
      <c r="B11" s="704" t="s">
        <v>1636</v>
      </c>
      <c r="C11" s="704"/>
    </row>
    <row r="12" spans="1:9" ht="20.100000000000001" customHeight="1" x14ac:dyDescent="0.25">
      <c r="A12" s="709">
        <v>7</v>
      </c>
      <c r="B12" s="704" t="s">
        <v>1637</v>
      </c>
      <c r="C12" s="704"/>
    </row>
    <row r="13" spans="1:9" ht="20.100000000000001" customHeight="1" x14ac:dyDescent="0.25">
      <c r="A13" s="709">
        <v>8</v>
      </c>
      <c r="B13" s="704" t="s">
        <v>961</v>
      </c>
      <c r="C13" s="704"/>
    </row>
    <row r="14" spans="1:9" ht="20.100000000000001" customHeight="1" x14ac:dyDescent="0.25">
      <c r="A14" s="727">
        <v>9</v>
      </c>
      <c r="B14" s="707" t="s">
        <v>1638</v>
      </c>
      <c r="C14" s="704"/>
    </row>
    <row r="15" spans="1:9" x14ac:dyDescent="0.25">
      <c r="A15" s="41"/>
      <c r="B15" s="41"/>
      <c r="C15" s="41"/>
    </row>
  </sheetData>
  <mergeCells count="1">
    <mergeCell ref="A1:I1"/>
  </mergeCells>
  <pageMargins left="0.70866141732283472" right="0.70866141732283472" top="0.74803149606299213" bottom="0.74803149606299213" header="0.31496062992125984" footer="0.31496062992125984"/>
  <pageSetup paperSize="9" orientation="landscape" r:id="rId1"/>
  <headerFooter>
    <oddHeader>&amp;CCS
Příloha XXV</oddHeader>
    <oddFooter>&amp;C&amp;P</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theme="9" tint="0.79998168889431442"/>
    <pageSetUpPr fitToPage="1"/>
  </sheetPr>
  <dimension ref="A1:D25"/>
  <sheetViews>
    <sheetView showGridLines="0" view="pageLayout" zoomScaleNormal="100" workbookViewId="0">
      <selection activeCell="B7" sqref="B7"/>
    </sheetView>
  </sheetViews>
  <sheetFormatPr defaultColWidth="9.140625" defaultRowHeight="15" x14ac:dyDescent="0.25"/>
  <cols>
    <col min="1" max="1" width="9.140625" style="41"/>
    <col min="2" max="2" width="86.7109375" style="41" customWidth="1"/>
    <col min="3" max="3" width="16.28515625" style="41" customWidth="1"/>
    <col min="4" max="4" width="18.7109375" style="41" customWidth="1"/>
    <col min="5" max="16384" width="9.140625" style="41"/>
  </cols>
  <sheetData>
    <row r="1" spans="1:4" ht="18.75" x14ac:dyDescent="0.3">
      <c r="A1" s="728" t="s">
        <v>1569</v>
      </c>
    </row>
    <row r="2" spans="1:4" ht="15.75" x14ac:dyDescent="0.25">
      <c r="A2" s="729" t="s">
        <v>230</v>
      </c>
    </row>
    <row r="3" spans="1:4" ht="20.100000000000001" customHeight="1" x14ac:dyDescent="0.25">
      <c r="A3" s="394"/>
      <c r="B3" s="395"/>
      <c r="C3" s="396"/>
      <c r="D3" s="396"/>
    </row>
    <row r="4" spans="1:4" ht="20.100000000000001" customHeight="1" x14ac:dyDescent="0.25">
      <c r="A4" s="730"/>
      <c r="B4" s="731"/>
      <c r="C4" s="709" t="s">
        <v>6</v>
      </c>
      <c r="D4" s="709" t="s">
        <v>7</v>
      </c>
    </row>
    <row r="5" spans="1:4" ht="30" customHeight="1" x14ac:dyDescent="0.25">
      <c r="A5" s="732"/>
      <c r="B5" s="731"/>
      <c r="C5" s="709" t="s">
        <v>1639</v>
      </c>
      <c r="D5" s="709" t="s">
        <v>1590</v>
      </c>
    </row>
    <row r="6" spans="1:4" ht="20.100000000000001" customHeight="1" x14ac:dyDescent="0.25">
      <c r="A6" s="727">
        <v>1</v>
      </c>
      <c r="B6" s="707" t="s">
        <v>1640</v>
      </c>
      <c r="C6" s="733"/>
      <c r="D6" s="734"/>
    </row>
    <row r="7" spans="1:4" ht="29.25" customHeight="1" x14ac:dyDescent="0.25">
      <c r="A7" s="709">
        <v>2</v>
      </c>
      <c r="B7" s="704" t="s">
        <v>1641</v>
      </c>
      <c r="C7" s="734"/>
      <c r="D7" s="734"/>
    </row>
    <row r="8" spans="1:4" ht="20.100000000000001" customHeight="1" x14ac:dyDescent="0.25">
      <c r="A8" s="709">
        <v>3</v>
      </c>
      <c r="B8" s="704" t="s">
        <v>1642</v>
      </c>
      <c r="C8" s="734"/>
      <c r="D8" s="734"/>
    </row>
    <row r="9" spans="1:4" ht="20.100000000000001" customHeight="1" x14ac:dyDescent="0.25">
      <c r="A9" s="709">
        <v>4</v>
      </c>
      <c r="B9" s="704" t="s">
        <v>1643</v>
      </c>
      <c r="C9" s="734"/>
      <c r="D9" s="734"/>
    </row>
    <row r="10" spans="1:4" ht="20.100000000000001" customHeight="1" x14ac:dyDescent="0.25">
      <c r="A10" s="709">
        <v>5</v>
      </c>
      <c r="B10" s="704" t="s">
        <v>1644</v>
      </c>
      <c r="C10" s="734"/>
      <c r="D10" s="734"/>
    </row>
    <row r="11" spans="1:4" ht="20.100000000000001" customHeight="1" x14ac:dyDescent="0.25">
      <c r="A11" s="709">
        <v>6</v>
      </c>
      <c r="B11" s="704" t="s">
        <v>1645</v>
      </c>
      <c r="C11" s="734"/>
      <c r="D11" s="734"/>
    </row>
    <row r="12" spans="1:4" ht="20.100000000000001" customHeight="1" x14ac:dyDescent="0.25">
      <c r="A12" s="709">
        <v>7</v>
      </c>
      <c r="B12" s="704" t="s">
        <v>1646</v>
      </c>
      <c r="C12" s="734"/>
      <c r="D12" s="733"/>
    </row>
    <row r="13" spans="1:4" ht="20.100000000000001" customHeight="1" x14ac:dyDescent="0.25">
      <c r="A13" s="709">
        <v>8</v>
      </c>
      <c r="B13" s="704" t="s">
        <v>1647</v>
      </c>
      <c r="C13" s="734"/>
      <c r="D13" s="734"/>
    </row>
    <row r="14" spans="1:4" ht="20.100000000000001" customHeight="1" x14ac:dyDescent="0.25">
      <c r="A14" s="709">
        <v>9</v>
      </c>
      <c r="B14" s="704" t="s">
        <v>1648</v>
      </c>
      <c r="C14" s="734"/>
      <c r="D14" s="734"/>
    </row>
    <row r="15" spans="1:4" ht="20.100000000000001" customHeight="1" x14ac:dyDescent="0.25">
      <c r="A15" s="709">
        <v>10</v>
      </c>
      <c r="B15" s="704" t="s">
        <v>1649</v>
      </c>
      <c r="C15" s="734"/>
      <c r="D15" s="734"/>
    </row>
    <row r="16" spans="1:4" ht="20.100000000000001" customHeight="1" x14ac:dyDescent="0.25">
      <c r="A16" s="727">
        <v>11</v>
      </c>
      <c r="B16" s="711" t="s">
        <v>1650</v>
      </c>
      <c r="C16" s="733"/>
      <c r="D16" s="734"/>
    </row>
    <row r="17" spans="1:4" ht="32.25" customHeight="1" x14ac:dyDescent="0.25">
      <c r="A17" s="709">
        <v>12</v>
      </c>
      <c r="B17" s="704" t="s">
        <v>1651</v>
      </c>
      <c r="C17" s="734"/>
      <c r="D17" s="734"/>
    </row>
    <row r="18" spans="1:4" ht="20.100000000000001" customHeight="1" x14ac:dyDescent="0.25">
      <c r="A18" s="709">
        <v>13</v>
      </c>
      <c r="B18" s="704" t="s">
        <v>1642</v>
      </c>
      <c r="C18" s="734"/>
      <c r="D18" s="734"/>
    </row>
    <row r="19" spans="1:4" ht="20.100000000000001" customHeight="1" x14ac:dyDescent="0.25">
      <c r="A19" s="709">
        <v>14</v>
      </c>
      <c r="B19" s="704" t="s">
        <v>1643</v>
      </c>
      <c r="C19" s="734"/>
      <c r="D19" s="734"/>
    </row>
    <row r="20" spans="1:4" ht="20.100000000000001" customHeight="1" x14ac:dyDescent="0.25">
      <c r="A20" s="709">
        <v>15</v>
      </c>
      <c r="B20" s="704" t="s">
        <v>1644</v>
      </c>
      <c r="C20" s="734"/>
      <c r="D20" s="734"/>
    </row>
    <row r="21" spans="1:4" ht="20.100000000000001" customHeight="1" x14ac:dyDescent="0.25">
      <c r="A21" s="709">
        <v>16</v>
      </c>
      <c r="B21" s="704" t="s">
        <v>1645</v>
      </c>
      <c r="C21" s="734"/>
      <c r="D21" s="734"/>
    </row>
    <row r="22" spans="1:4" ht="20.100000000000001" customHeight="1" x14ac:dyDescent="0.25">
      <c r="A22" s="709">
        <v>17</v>
      </c>
      <c r="B22" s="704" t="s">
        <v>1646</v>
      </c>
      <c r="C22" s="734"/>
      <c r="D22" s="735"/>
    </row>
    <row r="23" spans="1:4" ht="20.100000000000001" customHeight="1" x14ac:dyDescent="0.25">
      <c r="A23" s="709">
        <v>18</v>
      </c>
      <c r="B23" s="704" t="s">
        <v>1647</v>
      </c>
      <c r="C23" s="734"/>
      <c r="D23" s="734"/>
    </row>
    <row r="24" spans="1:4" ht="20.100000000000001" customHeight="1" x14ac:dyDescent="0.25">
      <c r="A24" s="709">
        <v>19</v>
      </c>
      <c r="B24" s="704" t="s">
        <v>1648</v>
      </c>
      <c r="C24" s="734"/>
      <c r="D24" s="734"/>
    </row>
    <row r="25" spans="1:4" ht="20.100000000000001" customHeight="1" x14ac:dyDescent="0.25">
      <c r="A25" s="709">
        <v>20</v>
      </c>
      <c r="B25" s="704" t="s">
        <v>1649</v>
      </c>
      <c r="C25" s="734"/>
      <c r="D25" s="734"/>
    </row>
  </sheetData>
  <pageMargins left="0.70866141732283472" right="0.70866141732283472" top="0.74803149606299213" bottom="0.74803149606299213" header="0.31496062992125984" footer="0.31496062992125984"/>
  <pageSetup paperSize="9" scale="95" orientation="landscape" r:id="rId1"/>
  <headerFooter>
    <oddHeader>&amp;CCS 
Příloha XXV</oddHeader>
    <oddFooter>&amp;C&amp;P</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0070C0"/>
    <pageSetUpPr fitToPage="1"/>
  </sheetPr>
  <dimension ref="B2:L16"/>
  <sheetViews>
    <sheetView showGridLines="0" zoomScaleNormal="100" workbookViewId="0"/>
  </sheetViews>
  <sheetFormatPr defaultRowHeight="15" x14ac:dyDescent="0.25"/>
  <cols>
    <col min="11" max="11" width="11.140625" customWidth="1"/>
    <col min="12" max="12" width="50.28515625" customWidth="1"/>
  </cols>
  <sheetData>
    <row r="2" spans="2:12" x14ac:dyDescent="0.25">
      <c r="B2" t="s">
        <v>1873</v>
      </c>
    </row>
    <row r="3" spans="2:12" x14ac:dyDescent="0.25">
      <c r="B3" t="s">
        <v>1874</v>
      </c>
    </row>
    <row r="5" spans="2:12" x14ac:dyDescent="0.25">
      <c r="B5" s="1145" t="s">
        <v>1652</v>
      </c>
      <c r="C5" s="1146"/>
      <c r="D5" s="1146"/>
      <c r="E5" s="1146"/>
      <c r="F5" s="1146"/>
      <c r="G5" s="1146"/>
      <c r="H5" s="1146"/>
      <c r="I5" s="1146"/>
      <c r="J5" s="1146"/>
      <c r="K5" s="1146"/>
      <c r="L5" s="1147"/>
    </row>
    <row r="6" spans="2:12" x14ac:dyDescent="0.25">
      <c r="B6" s="1148" t="s">
        <v>1653</v>
      </c>
      <c r="C6" s="1144"/>
      <c r="D6" s="1144"/>
      <c r="E6" s="1144"/>
      <c r="F6" s="1144"/>
      <c r="G6" s="1144"/>
      <c r="H6" s="1144"/>
      <c r="I6" s="1144"/>
      <c r="J6" s="1144"/>
      <c r="K6" s="1144"/>
      <c r="L6" s="1149"/>
    </row>
    <row r="7" spans="2:12" ht="22.5" customHeight="1" x14ac:dyDescent="0.25">
      <c r="B7" s="1148" t="s">
        <v>1654</v>
      </c>
      <c r="C7" s="1144"/>
      <c r="D7" s="1144"/>
      <c r="E7" s="1144"/>
      <c r="F7" s="1144"/>
      <c r="G7" s="1144"/>
      <c r="H7" s="1144"/>
      <c r="I7" s="1144"/>
      <c r="J7" s="1144"/>
      <c r="K7" s="1144"/>
      <c r="L7" s="1149"/>
    </row>
    <row r="8" spans="2:12" x14ac:dyDescent="0.25">
      <c r="B8" s="1148" t="s">
        <v>1655</v>
      </c>
      <c r="C8" s="1144"/>
      <c r="D8" s="1144"/>
      <c r="E8" s="1144"/>
      <c r="F8" s="1144"/>
      <c r="G8" s="1144"/>
      <c r="H8" s="1144"/>
      <c r="I8" s="1144"/>
      <c r="J8" s="1144"/>
      <c r="K8" s="1144"/>
      <c r="L8" s="1149"/>
    </row>
    <row r="9" spans="2:12" ht="22.5" customHeight="1" x14ac:dyDescent="0.25">
      <c r="B9" s="1148" t="s">
        <v>1656</v>
      </c>
      <c r="C9" s="1144"/>
      <c r="D9" s="1144"/>
      <c r="E9" s="1144"/>
      <c r="F9" s="1144"/>
      <c r="G9" s="1144"/>
      <c r="H9" s="1144"/>
      <c r="I9" s="1144"/>
      <c r="J9" s="1144"/>
      <c r="K9" s="1144"/>
      <c r="L9" s="1149"/>
    </row>
    <row r="10" spans="2:12" ht="22.5" customHeight="1" x14ac:dyDescent="0.25">
      <c r="B10" s="1150" t="s">
        <v>1657</v>
      </c>
      <c r="C10" s="1151"/>
      <c r="D10" s="1151"/>
      <c r="E10" s="1151"/>
      <c r="F10" s="1151"/>
      <c r="G10" s="1151"/>
      <c r="H10" s="1151"/>
      <c r="I10" s="1151"/>
      <c r="J10" s="1151"/>
      <c r="K10" s="1151"/>
      <c r="L10" s="1152"/>
    </row>
    <row r="11" spans="2:12" ht="22.5" customHeight="1" x14ac:dyDescent="0.25"/>
    <row r="12" spans="2:12" ht="22.5" customHeight="1" x14ac:dyDescent="0.25">
      <c r="B12" s="1143"/>
      <c r="C12" s="1143"/>
      <c r="D12" s="1143"/>
      <c r="E12" s="1143"/>
      <c r="F12" s="1143"/>
      <c r="G12" s="1143"/>
      <c r="H12" s="1143"/>
      <c r="I12" s="1143"/>
      <c r="J12" s="1143"/>
      <c r="K12" s="1143"/>
      <c r="L12" s="1143"/>
    </row>
    <row r="13" spans="2:12" ht="22.5" customHeight="1" x14ac:dyDescent="0.25">
      <c r="B13" s="1144"/>
      <c r="C13" s="1144"/>
      <c r="D13" s="1144"/>
      <c r="E13" s="1144"/>
      <c r="F13" s="1144"/>
      <c r="G13" s="1144"/>
      <c r="H13" s="1144"/>
      <c r="I13" s="1144"/>
      <c r="J13" s="1144"/>
      <c r="K13" s="1144"/>
      <c r="L13" s="1144"/>
    </row>
    <row r="14" spans="2:12" ht="22.5" customHeight="1" x14ac:dyDescent="0.25">
      <c r="B14" s="1143"/>
      <c r="C14" s="1143"/>
      <c r="D14" s="1143"/>
      <c r="E14" s="1143"/>
      <c r="F14" s="1143"/>
      <c r="G14" s="1143"/>
      <c r="H14" s="1143"/>
      <c r="I14" s="1143"/>
      <c r="J14" s="1143"/>
      <c r="K14" s="1143"/>
      <c r="L14" s="1143"/>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SECA!A1" display="Tabulka EU SECA – Požadavky na zpřístupnění kvalitativních informací, které se týkají sekuritizovaných expozic " xr:uid="{00000000-0004-0000-4E00-000000000000}"/>
    <hyperlink ref="B6:L6" location="'EU SEC1'!A1" display="Šablona EU SEC1 – Sekuritizované expozice v investičním portfoliu" xr:uid="{00000000-0004-0000-4E00-000001000000}"/>
    <hyperlink ref="B7:L7" location="'EU SEC2'!A1" display="Šablona EU SEC2 – Sekuritizované expozice v obchodním portfoliu" xr:uid="{00000000-0004-0000-4E00-000002000000}"/>
    <hyperlink ref="B8:L8" location="'EU SEC3'!A1" display="Šablona EU SEC3 – Sekuritizované expozice v investičním portfoliu a související regulatorní kapitálové požadavky – instituce jednající jako původce nebo sponzor" xr:uid="{00000000-0004-0000-4E00-000003000000}"/>
    <hyperlink ref="B9:L9" location="'EU SEC4'!A1" display="Šablona EU SEC4 – Sekuritizované expozice v investičním portfoliu a související regulativní kapitálové požadavky – instituce jednající jako investor" xr:uid="{00000000-0004-0000-4E00-000004000000}"/>
    <hyperlink ref="B10:L10" location="'EU SEC5'!A1" display="Šablona EU SEC5 – Expozice sekuritizované institucí – Expozice v selhání a specifické úpravy o úvěrové riziko" xr:uid="{00000000-0004-0000-4E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5" tint="0.79998168889431442"/>
    <pageSetUpPr fitToPage="1"/>
  </sheetPr>
  <dimension ref="A1:C16"/>
  <sheetViews>
    <sheetView showGridLines="0" view="pageLayout" zoomScaleNormal="100" workbookViewId="0">
      <selection activeCell="C6" sqref="C6"/>
    </sheetView>
  </sheetViews>
  <sheetFormatPr defaultColWidth="11.42578125" defaultRowHeight="15" x14ac:dyDescent="0.25"/>
  <cols>
    <col min="1" max="1" width="15.85546875" customWidth="1"/>
    <col min="2" max="2" width="12.28515625" bestFit="1" customWidth="1"/>
    <col min="3" max="3" width="87.28515625" customWidth="1"/>
  </cols>
  <sheetData>
    <row r="1" spans="1:3" ht="18.75" x14ac:dyDescent="0.3">
      <c r="A1" s="45" t="s">
        <v>1652</v>
      </c>
    </row>
    <row r="2" spans="1:3" x14ac:dyDescent="0.25">
      <c r="A2" t="s">
        <v>127</v>
      </c>
    </row>
    <row r="5" spans="1:3" x14ac:dyDescent="0.25">
      <c r="A5" s="232" t="s">
        <v>128</v>
      </c>
      <c r="B5" s="256" t="s">
        <v>122</v>
      </c>
      <c r="C5" s="47" t="s">
        <v>129</v>
      </c>
    </row>
    <row r="6" spans="1:3" ht="90" x14ac:dyDescent="0.25">
      <c r="A6" s="231" t="s">
        <v>1658</v>
      </c>
      <c r="B6" s="256" t="s">
        <v>116</v>
      </c>
      <c r="C6" s="397" t="s">
        <v>1659</v>
      </c>
    </row>
    <row r="7" spans="1:3" ht="90" x14ac:dyDescent="0.25">
      <c r="A7" s="231" t="s">
        <v>1660</v>
      </c>
      <c r="B7" s="48" t="s">
        <v>119</v>
      </c>
      <c r="C7" s="397" t="s">
        <v>1661</v>
      </c>
    </row>
    <row r="8" spans="1:3" ht="45" x14ac:dyDescent="0.25">
      <c r="A8" s="231" t="s">
        <v>1662</v>
      </c>
      <c r="B8" s="256" t="s">
        <v>154</v>
      </c>
      <c r="C8" s="397" t="s">
        <v>1663</v>
      </c>
    </row>
    <row r="9" spans="1:3" ht="150" x14ac:dyDescent="0.25">
      <c r="A9" s="231" t="s">
        <v>1664</v>
      </c>
      <c r="B9" s="256" t="s">
        <v>139</v>
      </c>
      <c r="C9" s="397" t="s">
        <v>1665</v>
      </c>
    </row>
    <row r="10" spans="1:3" ht="30" x14ac:dyDescent="0.25">
      <c r="A10" s="231" t="s">
        <v>1666</v>
      </c>
      <c r="B10" s="256" t="s">
        <v>141</v>
      </c>
      <c r="C10" s="397" t="s">
        <v>1667</v>
      </c>
    </row>
    <row r="11" spans="1:3" ht="45" x14ac:dyDescent="0.25">
      <c r="A11" s="231" t="s">
        <v>1668</v>
      </c>
      <c r="B11" s="256" t="s">
        <v>144</v>
      </c>
      <c r="C11" s="397" t="s">
        <v>1669</v>
      </c>
    </row>
    <row r="12" spans="1:3" ht="30" x14ac:dyDescent="0.25">
      <c r="A12" s="231" t="s">
        <v>1670</v>
      </c>
      <c r="B12" s="256" t="s">
        <v>147</v>
      </c>
      <c r="C12" s="397" t="s">
        <v>1671</v>
      </c>
    </row>
    <row r="13" spans="1:3" ht="30" x14ac:dyDescent="0.25">
      <c r="A13" s="231" t="s">
        <v>1672</v>
      </c>
      <c r="B13" s="256" t="s">
        <v>263</v>
      </c>
      <c r="C13" s="397" t="s">
        <v>1673</v>
      </c>
    </row>
    <row r="14" spans="1:3" ht="105" x14ac:dyDescent="0.25">
      <c r="A14" s="231" t="s">
        <v>1674</v>
      </c>
      <c r="B14" s="256" t="s">
        <v>312</v>
      </c>
      <c r="C14" s="397" t="s">
        <v>1675</v>
      </c>
    </row>
    <row r="16" spans="1:3" x14ac:dyDescent="0.25">
      <c r="B16" s="1491"/>
      <c r="C16" s="1292"/>
    </row>
  </sheetData>
  <mergeCells count="1">
    <mergeCell ref="B16:C16"/>
  </mergeCells>
  <pageMargins left="0.70866141732283472" right="0.70866141732283472" top="0.78740157480314965" bottom="0.78740157480314965" header="0.31496062992125984" footer="0.31496062992125984"/>
  <pageSetup paperSize="9" fitToHeight="0" orientation="landscape" cellComments="asDisplayed" r:id="rId1"/>
  <headerFooter>
    <oddHeader>&amp;CCS
Příloha XXVII</oddHeader>
    <oddFooter>&amp;C&amp;P</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9" tint="0.79998168889431442"/>
    <pageSetUpPr fitToPage="1"/>
  </sheetPr>
  <dimension ref="A1:Q20"/>
  <sheetViews>
    <sheetView showGridLines="0" zoomScaleNormal="100" workbookViewId="0">
      <selection activeCell="C5" sqref="C5:I5"/>
    </sheetView>
  </sheetViews>
  <sheetFormatPr defaultColWidth="9.140625" defaultRowHeight="15" x14ac:dyDescent="0.25"/>
  <cols>
    <col min="1" max="1" width="5.140625" customWidth="1"/>
    <col min="2" max="2" width="35.7109375" customWidth="1"/>
    <col min="3" max="17" width="12.28515625" customWidth="1"/>
  </cols>
  <sheetData>
    <row r="1" spans="1:17" ht="18.75" x14ac:dyDescent="0.3">
      <c r="A1" s="41"/>
      <c r="B1" s="1495" t="s">
        <v>1653</v>
      </c>
      <c r="C1" s="1496"/>
      <c r="D1" s="1496"/>
      <c r="E1" s="1496"/>
      <c r="F1" s="1496"/>
      <c r="G1" s="1496"/>
      <c r="H1" s="1496"/>
      <c r="I1" s="1496"/>
      <c r="J1" s="1496"/>
      <c r="K1" s="1496"/>
      <c r="L1" s="1496"/>
      <c r="M1" s="1496"/>
      <c r="N1" s="1496"/>
      <c r="O1" s="1496"/>
      <c r="P1" s="1496"/>
      <c r="Q1" s="1496"/>
    </row>
    <row r="4" spans="1:17" x14ac:dyDescent="0.25">
      <c r="A4" s="398"/>
      <c r="B4" s="399"/>
      <c r="C4" s="359" t="s">
        <v>6</v>
      </c>
      <c r="D4" s="359" t="s">
        <v>7</v>
      </c>
      <c r="E4" s="359" t="s">
        <v>8</v>
      </c>
      <c r="F4" s="359" t="s">
        <v>43</v>
      </c>
      <c r="G4" s="359" t="s">
        <v>44</v>
      </c>
      <c r="H4" s="359" t="s">
        <v>166</v>
      </c>
      <c r="I4" s="359" t="s">
        <v>167</v>
      </c>
      <c r="J4" s="359" t="s">
        <v>201</v>
      </c>
      <c r="K4" s="359" t="s">
        <v>456</v>
      </c>
      <c r="L4" s="359" t="s">
        <v>457</v>
      </c>
      <c r="M4" s="359" t="s">
        <v>458</v>
      </c>
      <c r="N4" s="359" t="s">
        <v>459</v>
      </c>
      <c r="O4" s="359" t="s">
        <v>460</v>
      </c>
      <c r="P4" s="359" t="s">
        <v>748</v>
      </c>
      <c r="Q4" s="359" t="s">
        <v>749</v>
      </c>
    </row>
    <row r="5" spans="1:17" x14ac:dyDescent="0.25">
      <c r="A5" s="398"/>
      <c r="B5" s="399"/>
      <c r="C5" s="1497" t="s">
        <v>1676</v>
      </c>
      <c r="D5" s="1497"/>
      <c r="E5" s="1497"/>
      <c r="F5" s="1497"/>
      <c r="G5" s="1497"/>
      <c r="H5" s="1497"/>
      <c r="I5" s="1497"/>
      <c r="J5" s="1497" t="s">
        <v>1677</v>
      </c>
      <c r="K5" s="1497"/>
      <c r="L5" s="1497"/>
      <c r="M5" s="1497"/>
      <c r="N5" s="1497" t="s">
        <v>1678</v>
      </c>
      <c r="O5" s="1497"/>
      <c r="P5" s="1497"/>
      <c r="Q5" s="1497"/>
    </row>
    <row r="6" spans="1:17" x14ac:dyDescent="0.25">
      <c r="A6" s="398"/>
      <c r="B6" s="399"/>
      <c r="C6" s="1498" t="s">
        <v>1679</v>
      </c>
      <c r="D6" s="1499"/>
      <c r="E6" s="1499"/>
      <c r="F6" s="1500"/>
      <c r="G6" s="1501" t="s">
        <v>1680</v>
      </c>
      <c r="H6" s="1497"/>
      <c r="I6" s="400" t="s">
        <v>1681</v>
      </c>
      <c r="J6" s="1497" t="s">
        <v>1679</v>
      </c>
      <c r="K6" s="1497"/>
      <c r="L6" s="1492" t="s">
        <v>1680</v>
      </c>
      <c r="M6" s="400" t="s">
        <v>1681</v>
      </c>
      <c r="N6" s="1497" t="s">
        <v>1679</v>
      </c>
      <c r="O6" s="1497"/>
      <c r="P6" s="1492" t="s">
        <v>1680</v>
      </c>
      <c r="Q6" s="400" t="s">
        <v>1681</v>
      </c>
    </row>
    <row r="7" spans="1:17" x14ac:dyDescent="0.25">
      <c r="A7" s="398"/>
      <c r="B7" s="399"/>
      <c r="C7" s="1502" t="s">
        <v>1682</v>
      </c>
      <c r="D7" s="1500"/>
      <c r="E7" s="1502" t="s">
        <v>1683</v>
      </c>
      <c r="F7" s="1500"/>
      <c r="G7" s="1494"/>
      <c r="H7" s="1503" t="s">
        <v>1684</v>
      </c>
      <c r="I7" s="1494"/>
      <c r="J7" s="1492" t="s">
        <v>1682</v>
      </c>
      <c r="K7" s="1492" t="s">
        <v>1683</v>
      </c>
      <c r="L7" s="1494"/>
      <c r="M7" s="1494"/>
      <c r="N7" s="1492" t="s">
        <v>1682</v>
      </c>
      <c r="O7" s="1492" t="s">
        <v>1683</v>
      </c>
      <c r="P7" s="1494"/>
      <c r="Q7" s="1494"/>
    </row>
    <row r="8" spans="1:17" ht="60" x14ac:dyDescent="0.25">
      <c r="A8" s="401"/>
      <c r="B8" s="402"/>
      <c r="C8" s="403"/>
      <c r="D8" s="299" t="s">
        <v>1684</v>
      </c>
      <c r="E8" s="403"/>
      <c r="F8" s="299" t="s">
        <v>1684</v>
      </c>
      <c r="G8" s="1493"/>
      <c r="H8" s="1504"/>
      <c r="I8" s="1493"/>
      <c r="J8" s="1493"/>
      <c r="K8" s="1493"/>
      <c r="L8" s="1493"/>
      <c r="M8" s="1493"/>
      <c r="N8" s="1493"/>
      <c r="O8" s="1493"/>
      <c r="P8" s="1493"/>
      <c r="Q8" s="1493"/>
    </row>
    <row r="9" spans="1:17" x14ac:dyDescent="0.25">
      <c r="A9" s="404">
        <v>1</v>
      </c>
      <c r="B9" s="405" t="s">
        <v>1685</v>
      </c>
      <c r="C9" s="403"/>
      <c r="D9" s="359"/>
      <c r="E9" s="403"/>
      <c r="F9" s="359"/>
      <c r="G9" s="406"/>
      <c r="H9" s="406"/>
      <c r="I9" s="406"/>
      <c r="J9" s="406"/>
      <c r="K9" s="406"/>
      <c r="L9" s="406"/>
      <c r="M9" s="406"/>
      <c r="N9" s="406"/>
      <c r="O9" s="406"/>
      <c r="P9" s="406"/>
      <c r="Q9" s="406"/>
    </row>
    <row r="10" spans="1:17" x14ac:dyDescent="0.25">
      <c r="A10" s="120">
        <v>2</v>
      </c>
      <c r="B10" s="407" t="s">
        <v>1686</v>
      </c>
      <c r="C10" s="359"/>
      <c r="D10" s="359"/>
      <c r="E10" s="359"/>
      <c r="F10" s="359"/>
      <c r="G10" s="359"/>
      <c r="H10" s="359"/>
      <c r="I10" s="359"/>
      <c r="J10" s="359"/>
      <c r="K10" s="359"/>
      <c r="L10" s="359"/>
      <c r="M10" s="359"/>
      <c r="N10" s="359"/>
      <c r="O10" s="359"/>
      <c r="P10" s="359"/>
      <c r="Q10" s="359"/>
    </row>
    <row r="11" spans="1:17" x14ac:dyDescent="0.25">
      <c r="A11" s="120">
        <v>3</v>
      </c>
      <c r="B11" s="141" t="s">
        <v>1687</v>
      </c>
      <c r="C11" s="141"/>
      <c r="D11" s="141"/>
      <c r="E11" s="141"/>
      <c r="F11" s="141"/>
      <c r="G11" s="141"/>
      <c r="H11" s="408"/>
      <c r="I11" s="408"/>
      <c r="J11" s="408"/>
      <c r="K11" s="408"/>
      <c r="L11" s="408"/>
      <c r="M11" s="408"/>
      <c r="N11" s="408"/>
      <c r="O11" s="408"/>
      <c r="P11" s="408"/>
      <c r="Q11" s="408"/>
    </row>
    <row r="12" spans="1:17" x14ac:dyDescent="0.25">
      <c r="A12" s="120">
        <v>4</v>
      </c>
      <c r="B12" s="141" t="s">
        <v>1688</v>
      </c>
      <c r="C12" s="141"/>
      <c r="D12" s="141"/>
      <c r="E12" s="141"/>
      <c r="F12" s="141"/>
      <c r="G12" s="141"/>
      <c r="H12" s="408"/>
      <c r="I12" s="408"/>
      <c r="J12" s="408"/>
      <c r="K12" s="408"/>
      <c r="L12" s="408"/>
      <c r="M12" s="408"/>
      <c r="N12" s="408"/>
      <c r="O12" s="408"/>
      <c r="P12" s="408"/>
      <c r="Q12" s="408"/>
    </row>
    <row r="13" spans="1:17" x14ac:dyDescent="0.25">
      <c r="A13" s="120">
        <v>5</v>
      </c>
      <c r="B13" s="141" t="s">
        <v>1689</v>
      </c>
      <c r="C13" s="141"/>
      <c r="D13" s="141"/>
      <c r="E13" s="141"/>
      <c r="F13" s="141"/>
      <c r="G13" s="141"/>
      <c r="H13" s="408"/>
      <c r="I13" s="408"/>
      <c r="J13" s="408"/>
      <c r="K13" s="408"/>
      <c r="L13" s="408"/>
      <c r="M13" s="408"/>
      <c r="N13" s="408"/>
      <c r="O13" s="408"/>
      <c r="P13" s="408"/>
      <c r="Q13" s="408"/>
    </row>
    <row r="14" spans="1:17" x14ac:dyDescent="0.25">
      <c r="A14" s="120">
        <v>6</v>
      </c>
      <c r="B14" s="141" t="s">
        <v>1690</v>
      </c>
      <c r="C14" s="141"/>
      <c r="D14" s="141"/>
      <c r="E14" s="141"/>
      <c r="F14" s="141"/>
      <c r="G14" s="141"/>
      <c r="H14" s="408"/>
      <c r="I14" s="408"/>
      <c r="J14" s="408"/>
      <c r="K14" s="408"/>
      <c r="L14" s="408"/>
      <c r="M14" s="408"/>
      <c r="N14" s="408"/>
      <c r="O14" s="408"/>
      <c r="P14" s="408"/>
      <c r="Q14" s="408"/>
    </row>
    <row r="15" spans="1:17" x14ac:dyDescent="0.25">
      <c r="A15" s="120">
        <v>7</v>
      </c>
      <c r="B15" s="409" t="s">
        <v>1691</v>
      </c>
      <c r="C15" s="359"/>
      <c r="D15" s="359"/>
      <c r="E15" s="359"/>
      <c r="F15" s="359"/>
      <c r="G15" s="359"/>
      <c r="H15" s="359"/>
      <c r="I15" s="359"/>
      <c r="J15" s="359"/>
      <c r="K15" s="359"/>
      <c r="L15" s="359"/>
      <c r="M15" s="359"/>
      <c r="N15" s="359"/>
      <c r="O15" s="359"/>
      <c r="P15" s="359"/>
      <c r="Q15" s="359"/>
    </row>
    <row r="16" spans="1:17" x14ac:dyDescent="0.25">
      <c r="A16" s="120">
        <v>8</v>
      </c>
      <c r="B16" s="141" t="s">
        <v>1692</v>
      </c>
      <c r="C16" s="141"/>
      <c r="D16" s="141"/>
      <c r="E16" s="141"/>
      <c r="F16" s="141"/>
      <c r="G16" s="141"/>
      <c r="H16" s="141"/>
      <c r="I16" s="141"/>
      <c r="J16" s="141"/>
      <c r="K16" s="141"/>
      <c r="L16" s="141"/>
      <c r="M16" s="141"/>
      <c r="N16" s="141"/>
      <c r="O16" s="141"/>
      <c r="P16" s="141"/>
      <c r="Q16" s="141"/>
    </row>
    <row r="17" spans="1:17" x14ac:dyDescent="0.25">
      <c r="A17" s="120">
        <v>9</v>
      </c>
      <c r="B17" s="141" t="s">
        <v>1693</v>
      </c>
      <c r="C17" s="141"/>
      <c r="D17" s="141"/>
      <c r="E17" s="141"/>
      <c r="F17" s="141"/>
      <c r="G17" s="141"/>
      <c r="H17" s="141"/>
      <c r="I17" s="141"/>
      <c r="J17" s="141"/>
      <c r="K17" s="141"/>
      <c r="L17" s="141"/>
      <c r="M17" s="141"/>
      <c r="N17" s="141"/>
      <c r="O17" s="141"/>
      <c r="P17" s="141"/>
      <c r="Q17" s="141"/>
    </row>
    <row r="18" spans="1:17" x14ac:dyDescent="0.25">
      <c r="A18" s="120">
        <v>10</v>
      </c>
      <c r="B18" s="141" t="s">
        <v>1694</v>
      </c>
      <c r="C18" s="141"/>
      <c r="D18" s="141"/>
      <c r="E18" s="141"/>
      <c r="F18" s="141"/>
      <c r="G18" s="141"/>
      <c r="H18" s="141"/>
      <c r="I18" s="141"/>
      <c r="J18" s="141"/>
      <c r="K18" s="141"/>
      <c r="L18" s="141"/>
      <c r="M18" s="141"/>
      <c r="N18" s="141"/>
      <c r="O18" s="141"/>
      <c r="P18" s="141"/>
      <c r="Q18" s="141"/>
    </row>
    <row r="19" spans="1:17" x14ac:dyDescent="0.25">
      <c r="A19" s="120">
        <v>11</v>
      </c>
      <c r="B19" s="141" t="s">
        <v>1695</v>
      </c>
      <c r="C19" s="141"/>
      <c r="D19" s="141"/>
      <c r="E19" s="141"/>
      <c r="F19" s="141"/>
      <c r="G19" s="141"/>
      <c r="H19" s="141"/>
      <c r="I19" s="141"/>
      <c r="J19" s="141"/>
      <c r="K19" s="141"/>
      <c r="L19" s="141"/>
      <c r="M19" s="141"/>
      <c r="N19" s="141"/>
      <c r="O19" s="141"/>
      <c r="P19" s="141"/>
      <c r="Q19" s="141"/>
    </row>
    <row r="20" spans="1:17" x14ac:dyDescent="0.25">
      <c r="A20" s="120">
        <v>12</v>
      </c>
      <c r="B20" s="141" t="s">
        <v>1690</v>
      </c>
      <c r="C20" s="141"/>
      <c r="D20" s="141"/>
      <c r="E20" s="141"/>
      <c r="F20" s="141"/>
      <c r="G20" s="141"/>
      <c r="H20" s="141"/>
      <c r="I20" s="141"/>
      <c r="J20" s="141"/>
      <c r="K20" s="141"/>
      <c r="L20" s="141"/>
      <c r="M20" s="141"/>
      <c r="N20" s="141"/>
      <c r="O20" s="141"/>
      <c r="P20" s="141"/>
      <c r="Q20" s="141"/>
    </row>
  </sheetData>
  <mergeCells count="21">
    <mergeCell ref="J7:J8"/>
    <mergeCell ref="B1:Q1"/>
    <mergeCell ref="C5:I5"/>
    <mergeCell ref="J5:M5"/>
    <mergeCell ref="N5:Q5"/>
    <mergeCell ref="C6:F6"/>
    <mergeCell ref="G6:H6"/>
    <mergeCell ref="J6:K6"/>
    <mergeCell ref="L6:L8"/>
    <mergeCell ref="N6:O6"/>
    <mergeCell ref="P6:P8"/>
    <mergeCell ref="C7:D7"/>
    <mergeCell ref="E7:F7"/>
    <mergeCell ref="G7:G8"/>
    <mergeCell ref="H7:H8"/>
    <mergeCell ref="I7:I8"/>
    <mergeCell ref="K7:K8"/>
    <mergeCell ref="M7:M8"/>
    <mergeCell ref="N7:N8"/>
    <mergeCell ref="O7:O8"/>
    <mergeCell ref="Q7:Q8"/>
  </mergeCells>
  <pageMargins left="0.70866141732283472" right="0.70866141732283472" top="0.74803149606299213" bottom="0.74803149606299213" header="0.31496062992125984" footer="0.31496062992125984"/>
  <pageSetup paperSize="9" scale="58" orientation="landscape" cellComments="asDisplayed" r:id="rId1"/>
  <headerFooter>
    <oddHeader>&amp;CCS
Příloha XXVII</oddHeader>
    <oddFooter>&amp;C&amp;P</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9" tint="0.79998168889431442"/>
    <pageSetUpPr fitToPage="1"/>
  </sheetPr>
  <dimension ref="A1:N19"/>
  <sheetViews>
    <sheetView showGridLines="0" view="pageLayout" zoomScaleNormal="100" workbookViewId="0">
      <selection activeCell="B8" sqref="B8"/>
    </sheetView>
  </sheetViews>
  <sheetFormatPr defaultColWidth="9.140625" defaultRowHeight="15" x14ac:dyDescent="0.25"/>
  <cols>
    <col min="1" max="1" width="5.28515625" customWidth="1"/>
    <col min="2" max="2" width="35.85546875" customWidth="1"/>
    <col min="3" max="12" width="12.28515625" customWidth="1"/>
    <col min="13" max="13" width="15.85546875" customWidth="1"/>
  </cols>
  <sheetData>
    <row r="1" spans="1:14" ht="18.75" x14ac:dyDescent="0.3">
      <c r="B1" s="410" t="s">
        <v>1654</v>
      </c>
      <c r="C1" s="411"/>
      <c r="D1" s="411"/>
      <c r="E1" s="411"/>
      <c r="F1" s="411"/>
      <c r="G1" s="411"/>
      <c r="H1" s="411"/>
      <c r="I1" s="411"/>
      <c r="J1" s="411"/>
      <c r="K1" s="411"/>
      <c r="L1" s="411"/>
      <c r="M1" s="411"/>
    </row>
    <row r="4" spans="1:14" x14ac:dyDescent="0.25">
      <c r="A4" s="398"/>
      <c r="B4" s="399"/>
      <c r="C4" s="359" t="s">
        <v>6</v>
      </c>
      <c r="D4" s="359" t="s">
        <v>7</v>
      </c>
      <c r="E4" s="359" t="s">
        <v>8</v>
      </c>
      <c r="F4" s="359" t="s">
        <v>43</v>
      </c>
      <c r="G4" s="359" t="s">
        <v>44</v>
      </c>
      <c r="H4" s="359" t="s">
        <v>166</v>
      </c>
      <c r="I4" s="359" t="s">
        <v>167</v>
      </c>
      <c r="J4" s="359" t="s">
        <v>201</v>
      </c>
      <c r="K4" s="359" t="s">
        <v>456</v>
      </c>
      <c r="L4" s="359" t="s">
        <v>457</v>
      </c>
      <c r="M4" s="359" t="s">
        <v>458</v>
      </c>
      <c r="N4" s="359" t="s">
        <v>459</v>
      </c>
    </row>
    <row r="5" spans="1:14" x14ac:dyDescent="0.25">
      <c r="A5" s="398"/>
      <c r="B5" s="399"/>
      <c r="C5" s="1497" t="s">
        <v>1676</v>
      </c>
      <c r="D5" s="1497"/>
      <c r="E5" s="1497"/>
      <c r="F5" s="1497"/>
      <c r="G5" s="1497" t="s">
        <v>1677</v>
      </c>
      <c r="H5" s="1497"/>
      <c r="I5" s="1497"/>
      <c r="J5" s="1497"/>
      <c r="K5" s="1497" t="s">
        <v>1678</v>
      </c>
      <c r="L5" s="1497"/>
      <c r="M5" s="1497"/>
      <c r="N5" s="1497"/>
    </row>
    <row r="6" spans="1:14" x14ac:dyDescent="0.25">
      <c r="A6" s="398"/>
      <c r="B6" s="399"/>
      <c r="C6" s="1498" t="s">
        <v>1679</v>
      </c>
      <c r="D6" s="1499"/>
      <c r="E6" s="1492" t="s">
        <v>1680</v>
      </c>
      <c r="F6" s="400" t="s">
        <v>1681</v>
      </c>
      <c r="G6" s="1497" t="s">
        <v>1679</v>
      </c>
      <c r="H6" s="1497"/>
      <c r="I6" s="1492" t="s">
        <v>1680</v>
      </c>
      <c r="J6" s="400" t="s">
        <v>1681</v>
      </c>
      <c r="K6" s="1497" t="s">
        <v>1679</v>
      </c>
      <c r="L6" s="1497"/>
      <c r="M6" s="1492" t="s">
        <v>1680</v>
      </c>
      <c r="N6" s="400" t="s">
        <v>1681</v>
      </c>
    </row>
    <row r="7" spans="1:14" x14ac:dyDescent="0.25">
      <c r="A7" s="401"/>
      <c r="B7" s="402"/>
      <c r="C7" s="412" t="s">
        <v>1682</v>
      </c>
      <c r="D7" s="412" t="s">
        <v>1683</v>
      </c>
      <c r="E7" s="1493"/>
      <c r="F7" s="406"/>
      <c r="G7" s="413" t="s">
        <v>1682</v>
      </c>
      <c r="H7" s="413" t="s">
        <v>1683</v>
      </c>
      <c r="I7" s="1493"/>
      <c r="J7" s="406"/>
      <c r="K7" s="413" t="s">
        <v>1682</v>
      </c>
      <c r="L7" s="413" t="s">
        <v>1683</v>
      </c>
      <c r="M7" s="1493"/>
      <c r="N7" s="406"/>
    </row>
    <row r="8" spans="1:14" x14ac:dyDescent="0.25">
      <c r="A8" s="404">
        <v>1</v>
      </c>
      <c r="B8" s="405" t="s">
        <v>1685</v>
      </c>
      <c r="C8" s="412"/>
      <c r="D8" s="412"/>
      <c r="E8" s="406"/>
      <c r="F8" s="413"/>
      <c r="G8" s="413"/>
      <c r="H8" s="413"/>
      <c r="I8" s="406"/>
      <c r="J8" s="413"/>
      <c r="K8" s="413"/>
      <c r="L8" s="413"/>
      <c r="M8" s="406"/>
      <c r="N8" s="413"/>
    </row>
    <row r="9" spans="1:14" x14ac:dyDescent="0.25">
      <c r="A9" s="120">
        <v>2</v>
      </c>
      <c r="B9" s="414" t="s">
        <v>1686</v>
      </c>
      <c r="C9" s="359"/>
      <c r="D9" s="359"/>
      <c r="E9" s="359"/>
      <c r="F9" s="359"/>
      <c r="G9" s="359"/>
      <c r="H9" s="359"/>
      <c r="I9" s="359"/>
      <c r="J9" s="359"/>
      <c r="K9" s="359"/>
      <c r="L9" s="359"/>
      <c r="M9" s="359"/>
      <c r="N9" s="359"/>
    </row>
    <row r="10" spans="1:14" x14ac:dyDescent="0.25">
      <c r="A10" s="120">
        <v>3</v>
      </c>
      <c r="B10" s="415" t="s">
        <v>1687</v>
      </c>
      <c r="C10" s="408"/>
      <c r="D10" s="408"/>
      <c r="E10" s="408"/>
      <c r="F10" s="408"/>
      <c r="G10" s="408"/>
      <c r="H10" s="408"/>
      <c r="I10" s="408"/>
      <c r="J10" s="408"/>
      <c r="K10" s="408"/>
      <c r="L10" s="408"/>
      <c r="M10" s="408"/>
      <c r="N10" s="408"/>
    </row>
    <row r="11" spans="1:14" x14ac:dyDescent="0.25">
      <c r="A11" s="120">
        <v>4</v>
      </c>
      <c r="B11" s="415" t="s">
        <v>1688</v>
      </c>
      <c r="C11" s="408"/>
      <c r="D11" s="408"/>
      <c r="E11" s="408"/>
      <c r="F11" s="408"/>
      <c r="G11" s="408"/>
      <c r="H11" s="408"/>
      <c r="I11" s="408"/>
      <c r="J11" s="408"/>
      <c r="K11" s="408"/>
      <c r="L11" s="408"/>
      <c r="M11" s="408"/>
      <c r="N11" s="408"/>
    </row>
    <row r="12" spans="1:14" x14ac:dyDescent="0.25">
      <c r="A12" s="120">
        <v>5</v>
      </c>
      <c r="B12" s="415" t="s">
        <v>1689</v>
      </c>
      <c r="C12" s="408"/>
      <c r="D12" s="408"/>
      <c r="E12" s="408"/>
      <c r="F12" s="408"/>
      <c r="G12" s="408"/>
      <c r="H12" s="408"/>
      <c r="I12" s="408"/>
      <c r="J12" s="408"/>
      <c r="K12" s="408"/>
      <c r="L12" s="408"/>
      <c r="M12" s="408"/>
      <c r="N12" s="408"/>
    </row>
    <row r="13" spans="1:14" x14ac:dyDescent="0.25">
      <c r="A13" s="120">
        <v>6</v>
      </c>
      <c r="B13" s="415" t="s">
        <v>1690</v>
      </c>
      <c r="C13" s="408"/>
      <c r="D13" s="408"/>
      <c r="E13" s="408"/>
      <c r="F13" s="408"/>
      <c r="G13" s="408"/>
      <c r="H13" s="408"/>
      <c r="I13" s="408"/>
      <c r="J13" s="408"/>
      <c r="K13" s="408"/>
      <c r="L13" s="408"/>
      <c r="M13" s="408"/>
      <c r="N13" s="408"/>
    </row>
    <row r="14" spans="1:14" ht="15.75" customHeight="1" x14ac:dyDescent="0.25">
      <c r="A14" s="120">
        <v>7</v>
      </c>
      <c r="B14" s="414" t="s">
        <v>1691</v>
      </c>
      <c r="C14" s="359"/>
      <c r="D14" s="359"/>
      <c r="E14" s="359"/>
      <c r="F14" s="359"/>
      <c r="G14" s="359"/>
      <c r="H14" s="359"/>
      <c r="I14" s="359"/>
      <c r="J14" s="359"/>
      <c r="K14" s="359"/>
      <c r="L14" s="359"/>
      <c r="M14" s="359"/>
      <c r="N14" s="359"/>
    </row>
    <row r="15" spans="1:14" x14ac:dyDescent="0.25">
      <c r="A15" s="120">
        <v>8</v>
      </c>
      <c r="B15" s="415" t="s">
        <v>1692</v>
      </c>
      <c r="C15" s="408"/>
      <c r="D15" s="408"/>
      <c r="E15" s="408"/>
      <c r="F15" s="408"/>
      <c r="G15" s="408"/>
      <c r="H15" s="408"/>
      <c r="I15" s="408"/>
      <c r="J15" s="408"/>
      <c r="K15" s="408"/>
      <c r="L15" s="408"/>
      <c r="M15" s="408"/>
      <c r="N15" s="408"/>
    </row>
    <row r="16" spans="1:14" x14ac:dyDescent="0.25">
      <c r="A16" s="120">
        <v>9</v>
      </c>
      <c r="B16" s="415" t="s">
        <v>1693</v>
      </c>
      <c r="C16" s="408"/>
      <c r="D16" s="408"/>
      <c r="E16" s="408"/>
      <c r="F16" s="408"/>
      <c r="G16" s="408"/>
      <c r="H16" s="408"/>
      <c r="I16" s="408"/>
      <c r="J16" s="408"/>
      <c r="K16" s="408"/>
      <c r="L16" s="408"/>
      <c r="M16" s="408"/>
      <c r="N16" s="408"/>
    </row>
    <row r="17" spans="1:14" x14ac:dyDescent="0.25">
      <c r="A17" s="120">
        <v>10</v>
      </c>
      <c r="B17" s="415" t="s">
        <v>1694</v>
      </c>
      <c r="C17" s="408"/>
      <c r="D17" s="408"/>
      <c r="E17" s="408"/>
      <c r="F17" s="408"/>
      <c r="G17" s="408"/>
      <c r="H17" s="408"/>
      <c r="I17" s="408"/>
      <c r="J17" s="408"/>
      <c r="K17" s="408"/>
      <c r="L17" s="408"/>
      <c r="M17" s="408"/>
      <c r="N17" s="408"/>
    </row>
    <row r="18" spans="1:14" x14ac:dyDescent="0.25">
      <c r="A18" s="120">
        <v>11</v>
      </c>
      <c r="B18" s="415" t="s">
        <v>1695</v>
      </c>
      <c r="C18" s="408"/>
      <c r="D18" s="408"/>
      <c r="E18" s="408"/>
      <c r="F18" s="408"/>
      <c r="G18" s="408"/>
      <c r="H18" s="408"/>
      <c r="I18" s="408"/>
      <c r="J18" s="408"/>
      <c r="K18" s="408"/>
      <c r="L18" s="408"/>
      <c r="M18" s="408"/>
      <c r="N18" s="408"/>
    </row>
    <row r="19" spans="1:14" x14ac:dyDescent="0.25">
      <c r="A19" s="120">
        <v>12</v>
      </c>
      <c r="B19" s="415" t="s">
        <v>1690</v>
      </c>
      <c r="C19" s="141"/>
      <c r="D19" s="141"/>
      <c r="E19" s="141"/>
      <c r="F19" s="141"/>
      <c r="G19" s="141"/>
      <c r="H19" s="141"/>
      <c r="I19" s="141"/>
      <c r="J19" s="141"/>
      <c r="K19" s="141"/>
      <c r="L19" s="141"/>
      <c r="M19" s="141"/>
      <c r="N19" s="141"/>
    </row>
  </sheetData>
  <mergeCells count="9">
    <mergeCell ref="C5:F5"/>
    <mergeCell ref="G5:J5"/>
    <mergeCell ref="K5:N5"/>
    <mergeCell ref="C6:D6"/>
    <mergeCell ref="E6:E7"/>
    <mergeCell ref="G6:H6"/>
    <mergeCell ref="I6:I7"/>
    <mergeCell ref="K6:L6"/>
    <mergeCell ref="M6:M7"/>
  </mergeCells>
  <pageMargins left="0.70866141732283472" right="0.70866141732283472" top="0.74803149606299213" bottom="0.74803149606299213" header="0.31496062992125984" footer="0.31496062992125984"/>
  <pageSetup paperSize="9" scale="66" orientation="landscape" cellComments="asDisplayed" verticalDpi="598" r:id="rId1"/>
  <headerFooter>
    <oddHeader>&amp;CCS
Příloha XXVII</oddHeader>
    <oddFooter>&amp;C&amp;P</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9" tint="0.79998168889431442"/>
    <pageSetUpPr fitToPage="1"/>
  </sheetPr>
  <dimension ref="A1:T21"/>
  <sheetViews>
    <sheetView showGridLines="0" view="pageLayout" zoomScale="85" zoomScaleNormal="100" zoomScalePageLayoutView="85" workbookViewId="0">
      <selection activeCell="B1" sqref="B1"/>
    </sheetView>
  </sheetViews>
  <sheetFormatPr defaultColWidth="9.140625" defaultRowHeight="15" x14ac:dyDescent="0.25"/>
  <cols>
    <col min="1" max="1" width="5.140625" customWidth="1"/>
    <col min="2" max="3" width="13.7109375" customWidth="1"/>
    <col min="4" max="20" width="13.42578125" customWidth="1"/>
  </cols>
  <sheetData>
    <row r="1" spans="1:20" ht="18.75" x14ac:dyDescent="0.3">
      <c r="B1" s="416" t="s">
        <v>1696</v>
      </c>
      <c r="C1" s="351"/>
      <c r="E1" s="351"/>
      <c r="F1" s="351"/>
      <c r="G1" s="351"/>
      <c r="H1" s="351"/>
      <c r="I1" s="351"/>
      <c r="J1" s="351"/>
      <c r="K1" s="351"/>
      <c r="L1" s="351"/>
      <c r="M1" s="351"/>
      <c r="N1" s="351"/>
      <c r="O1" s="351"/>
    </row>
    <row r="2" spans="1:20" ht="18.75" x14ac:dyDescent="0.3">
      <c r="B2" s="417"/>
      <c r="C2" s="418"/>
      <c r="D2" s="418"/>
      <c r="E2" s="418"/>
      <c r="F2" s="418"/>
      <c r="G2" s="418"/>
      <c r="H2" s="418"/>
      <c r="I2" s="418"/>
      <c r="J2" s="418"/>
      <c r="K2" s="418"/>
      <c r="L2" s="419"/>
      <c r="M2" s="419"/>
    </row>
    <row r="4" spans="1:20" x14ac:dyDescent="0.25">
      <c r="A4" s="109"/>
      <c r="B4" s="109"/>
      <c r="C4" s="109"/>
      <c r="D4" s="359" t="s">
        <v>6</v>
      </c>
      <c r="E4" s="359" t="s">
        <v>7</v>
      </c>
      <c r="F4" s="359" t="s">
        <v>8</v>
      </c>
      <c r="G4" s="359" t="s">
        <v>43</v>
      </c>
      <c r="H4" s="359" t="s">
        <v>44</v>
      </c>
      <c r="I4" s="359" t="s">
        <v>166</v>
      </c>
      <c r="J4" s="359" t="s">
        <v>167</v>
      </c>
      <c r="K4" s="359" t="s">
        <v>201</v>
      </c>
      <c r="L4" s="359" t="s">
        <v>456</v>
      </c>
      <c r="M4" s="359" t="s">
        <v>457</v>
      </c>
      <c r="N4" s="359" t="s">
        <v>458</v>
      </c>
      <c r="O4" s="359" t="s">
        <v>459</v>
      </c>
      <c r="P4" s="359" t="s">
        <v>460</v>
      </c>
      <c r="Q4" s="359" t="s">
        <v>748</v>
      </c>
      <c r="R4" s="359" t="s">
        <v>749</v>
      </c>
      <c r="S4" s="359" t="s">
        <v>1697</v>
      </c>
      <c r="T4" s="359" t="s">
        <v>1698</v>
      </c>
    </row>
    <row r="5" spans="1:20" x14ac:dyDescent="0.25">
      <c r="A5" s="109"/>
      <c r="B5" s="109"/>
      <c r="C5" s="109"/>
      <c r="D5" s="1506" t="s">
        <v>1699</v>
      </c>
      <c r="E5" s="1497"/>
      <c r="F5" s="1497"/>
      <c r="G5" s="1497"/>
      <c r="H5" s="1497"/>
      <c r="I5" s="1497" t="s">
        <v>1700</v>
      </c>
      <c r="J5" s="1497"/>
      <c r="K5" s="1497"/>
      <c r="L5" s="1497"/>
      <c r="M5" s="1497" t="s">
        <v>1701</v>
      </c>
      <c r="N5" s="1497"/>
      <c r="O5" s="1497"/>
      <c r="P5" s="1497"/>
      <c r="Q5" s="1497" t="s">
        <v>1702</v>
      </c>
      <c r="R5" s="1497"/>
      <c r="S5" s="1497"/>
      <c r="T5" s="1497"/>
    </row>
    <row r="6" spans="1:20" s="233" customFormat="1" ht="30" x14ac:dyDescent="0.25">
      <c r="A6" s="420"/>
      <c r="B6" s="420"/>
      <c r="C6" s="420"/>
      <c r="D6" s="421" t="s">
        <v>1703</v>
      </c>
      <c r="E6" s="421" t="s">
        <v>1704</v>
      </c>
      <c r="F6" s="421" t="s">
        <v>1705</v>
      </c>
      <c r="G6" s="421" t="s">
        <v>1706</v>
      </c>
      <c r="H6" s="421" t="s">
        <v>1707</v>
      </c>
      <c r="I6" s="421" t="s">
        <v>1708</v>
      </c>
      <c r="J6" s="421" t="s">
        <v>1709</v>
      </c>
      <c r="K6" s="421" t="s">
        <v>1710</v>
      </c>
      <c r="L6" s="422" t="s">
        <v>1707</v>
      </c>
      <c r="M6" s="421" t="s">
        <v>1708</v>
      </c>
      <c r="N6" s="421" t="s">
        <v>1709</v>
      </c>
      <c r="O6" s="421" t="s">
        <v>1710</v>
      </c>
      <c r="P6" s="422" t="s">
        <v>1711</v>
      </c>
      <c r="Q6" s="421" t="s">
        <v>1708</v>
      </c>
      <c r="R6" s="421" t="s">
        <v>1709</v>
      </c>
      <c r="S6" s="421" t="s">
        <v>1710</v>
      </c>
      <c r="T6" s="422" t="s">
        <v>1711</v>
      </c>
    </row>
    <row r="7" spans="1:20" x14ac:dyDescent="0.25">
      <c r="A7" s="423">
        <v>1</v>
      </c>
      <c r="B7" s="1507" t="s">
        <v>1685</v>
      </c>
      <c r="C7" s="1507"/>
      <c r="D7" s="141"/>
      <c r="E7" s="141"/>
      <c r="F7" s="141"/>
      <c r="G7" s="141"/>
      <c r="H7" s="141"/>
      <c r="I7" s="141"/>
      <c r="J7" s="141"/>
      <c r="K7" s="141"/>
      <c r="L7" s="141"/>
      <c r="M7" s="141"/>
      <c r="N7" s="141"/>
      <c r="O7" s="141"/>
      <c r="P7" s="141"/>
      <c r="Q7" s="141"/>
      <c r="R7" s="141"/>
      <c r="S7" s="141"/>
      <c r="T7" s="141"/>
    </row>
    <row r="8" spans="1:20" x14ac:dyDescent="0.25">
      <c r="A8" s="359">
        <v>2</v>
      </c>
      <c r="B8" s="1505" t="s">
        <v>1712</v>
      </c>
      <c r="C8" s="1505"/>
      <c r="D8" s="141"/>
      <c r="E8" s="141"/>
      <c r="F8" s="141"/>
      <c r="G8" s="141"/>
      <c r="H8" s="141"/>
      <c r="I8" s="141"/>
      <c r="J8" s="141"/>
      <c r="K8" s="141"/>
      <c r="L8" s="141"/>
      <c r="M8" s="141"/>
      <c r="N8" s="141"/>
      <c r="O8" s="141"/>
      <c r="P8" s="141"/>
      <c r="Q8" s="141"/>
      <c r="R8" s="141"/>
      <c r="S8" s="141"/>
      <c r="T8" s="141"/>
    </row>
    <row r="9" spans="1:20" x14ac:dyDescent="0.25">
      <c r="A9" s="359">
        <v>3</v>
      </c>
      <c r="B9" s="1505" t="s">
        <v>1713</v>
      </c>
      <c r="C9" s="1505"/>
      <c r="D9" s="141"/>
      <c r="E9" s="141"/>
      <c r="F9" s="141"/>
      <c r="G9" s="141"/>
      <c r="H9" s="141"/>
      <c r="I9" s="141"/>
      <c r="J9" s="141"/>
      <c r="K9" s="141"/>
      <c r="L9" s="141"/>
      <c r="M9" s="141"/>
      <c r="N9" s="141"/>
      <c r="O9" s="141"/>
      <c r="P9" s="141"/>
      <c r="Q9" s="141"/>
      <c r="R9" s="141"/>
      <c r="S9" s="141"/>
      <c r="T9" s="141"/>
    </row>
    <row r="10" spans="1:20" x14ac:dyDescent="0.25">
      <c r="A10" s="359">
        <v>4</v>
      </c>
      <c r="B10" s="1505" t="s">
        <v>1714</v>
      </c>
      <c r="C10" s="1505"/>
      <c r="D10" s="141"/>
      <c r="E10" s="141"/>
      <c r="F10" s="141"/>
      <c r="G10" s="141"/>
      <c r="H10" s="141"/>
      <c r="I10" s="141"/>
      <c r="J10" s="141"/>
      <c r="K10" s="141"/>
      <c r="L10" s="141"/>
      <c r="M10" s="141"/>
      <c r="N10" s="141"/>
      <c r="O10" s="141"/>
      <c r="P10" s="141"/>
      <c r="Q10" s="141"/>
      <c r="R10" s="141"/>
      <c r="S10" s="141"/>
      <c r="T10" s="141"/>
    </row>
    <row r="11" spans="1:20" x14ac:dyDescent="0.25">
      <c r="A11" s="359">
        <v>5</v>
      </c>
      <c r="B11" s="1508" t="s">
        <v>1715</v>
      </c>
      <c r="C11" s="1508"/>
      <c r="D11" s="141"/>
      <c r="E11" s="141"/>
      <c r="F11" s="141"/>
      <c r="G11" s="141"/>
      <c r="H11" s="141"/>
      <c r="I11" s="141"/>
      <c r="J11" s="141"/>
      <c r="K11" s="141"/>
      <c r="L11" s="141"/>
      <c r="M11" s="141"/>
      <c r="N11" s="141"/>
      <c r="O11" s="141"/>
      <c r="P11" s="141"/>
      <c r="Q11" s="141"/>
      <c r="R11" s="141"/>
      <c r="S11" s="141"/>
      <c r="T11" s="141"/>
    </row>
    <row r="12" spans="1:20" x14ac:dyDescent="0.25">
      <c r="A12" s="359">
        <v>6</v>
      </c>
      <c r="B12" s="1505" t="s">
        <v>1716</v>
      </c>
      <c r="C12" s="1505"/>
      <c r="D12" s="141"/>
      <c r="E12" s="141"/>
      <c r="F12" s="141"/>
      <c r="G12" s="141"/>
      <c r="H12" s="141"/>
      <c r="I12" s="141"/>
      <c r="J12" s="141"/>
      <c r="K12" s="141"/>
      <c r="L12" s="141"/>
      <c r="M12" s="141"/>
      <c r="N12" s="141"/>
      <c r="O12" s="141"/>
      <c r="P12" s="141"/>
      <c r="Q12" s="141"/>
      <c r="R12" s="141"/>
      <c r="S12" s="141"/>
      <c r="T12" s="141"/>
    </row>
    <row r="13" spans="1:20" x14ac:dyDescent="0.25">
      <c r="A13" s="359">
        <v>7</v>
      </c>
      <c r="B13" s="1508" t="s">
        <v>1715</v>
      </c>
      <c r="C13" s="1508"/>
      <c r="D13" s="141"/>
      <c r="E13" s="141"/>
      <c r="F13" s="141"/>
      <c r="G13" s="141"/>
      <c r="H13" s="141"/>
      <c r="I13" s="141"/>
      <c r="J13" s="141"/>
      <c r="K13" s="141"/>
      <c r="L13" s="141"/>
      <c r="M13" s="141"/>
      <c r="N13" s="141"/>
      <c r="O13" s="141"/>
      <c r="P13" s="141"/>
      <c r="Q13" s="141"/>
      <c r="R13" s="141"/>
      <c r="S13" s="141"/>
      <c r="T13" s="141"/>
    </row>
    <row r="14" spans="1:20" x14ac:dyDescent="0.25">
      <c r="A14" s="359">
        <v>8</v>
      </c>
      <c r="B14" s="1505" t="s">
        <v>1717</v>
      </c>
      <c r="C14" s="1505"/>
      <c r="D14" s="141"/>
      <c r="E14" s="141"/>
      <c r="F14" s="141"/>
      <c r="G14" s="141"/>
      <c r="H14" s="141"/>
      <c r="I14" s="141"/>
      <c r="J14" s="141"/>
      <c r="K14" s="141"/>
      <c r="L14" s="141"/>
      <c r="M14" s="141"/>
      <c r="N14" s="141"/>
      <c r="O14" s="141"/>
      <c r="P14" s="141"/>
      <c r="Q14" s="141"/>
      <c r="R14" s="141"/>
      <c r="S14" s="141"/>
      <c r="T14" s="141"/>
    </row>
    <row r="15" spans="1:20" x14ac:dyDescent="0.25">
      <c r="A15" s="359">
        <v>9</v>
      </c>
      <c r="B15" s="1505" t="s">
        <v>1718</v>
      </c>
      <c r="C15" s="1505"/>
      <c r="D15" s="141"/>
      <c r="E15" s="141"/>
      <c r="F15" s="141"/>
      <c r="G15" s="141"/>
      <c r="H15" s="141"/>
      <c r="I15" s="141"/>
      <c r="J15" s="141"/>
      <c r="K15" s="141"/>
      <c r="L15" s="141"/>
      <c r="M15" s="141"/>
      <c r="N15" s="141"/>
      <c r="O15" s="141"/>
      <c r="P15" s="141"/>
      <c r="Q15" s="141"/>
      <c r="R15" s="141"/>
      <c r="S15" s="141"/>
      <c r="T15" s="141"/>
    </row>
    <row r="16" spans="1:20" x14ac:dyDescent="0.25">
      <c r="A16" s="359">
        <v>10</v>
      </c>
      <c r="B16" s="1505" t="s">
        <v>1713</v>
      </c>
      <c r="C16" s="1505"/>
      <c r="D16" s="141"/>
      <c r="E16" s="141"/>
      <c r="F16" s="141"/>
      <c r="G16" s="141"/>
      <c r="H16" s="141"/>
      <c r="I16" s="141"/>
      <c r="J16" s="141"/>
      <c r="K16" s="141"/>
      <c r="L16" s="141"/>
      <c r="M16" s="141"/>
      <c r="N16" s="141"/>
      <c r="O16" s="141"/>
      <c r="P16" s="141"/>
      <c r="Q16" s="141"/>
      <c r="R16" s="141"/>
      <c r="S16" s="141"/>
      <c r="T16" s="141"/>
    </row>
    <row r="17" spans="1:20" x14ac:dyDescent="0.25">
      <c r="A17" s="359">
        <v>11</v>
      </c>
      <c r="B17" s="1505" t="s">
        <v>1714</v>
      </c>
      <c r="C17" s="1505"/>
      <c r="D17" s="141"/>
      <c r="E17" s="141"/>
      <c r="F17" s="141"/>
      <c r="G17" s="141"/>
      <c r="H17" s="141"/>
      <c r="I17" s="141"/>
      <c r="J17" s="141"/>
      <c r="K17" s="141"/>
      <c r="L17" s="141"/>
      <c r="M17" s="141"/>
      <c r="N17" s="141"/>
      <c r="O17" s="141"/>
      <c r="P17" s="141"/>
      <c r="Q17" s="141"/>
      <c r="R17" s="141"/>
      <c r="S17" s="141"/>
      <c r="T17" s="141"/>
    </row>
    <row r="18" spans="1:20" x14ac:dyDescent="0.25">
      <c r="A18" s="359">
        <v>12</v>
      </c>
      <c r="B18" s="1505" t="s">
        <v>1716</v>
      </c>
      <c r="C18" s="1505"/>
      <c r="D18" s="141"/>
      <c r="E18" s="141"/>
      <c r="F18" s="141"/>
      <c r="G18" s="141"/>
      <c r="H18" s="141"/>
      <c r="I18" s="141"/>
      <c r="J18" s="141"/>
      <c r="K18" s="141"/>
      <c r="L18" s="141"/>
      <c r="M18" s="141"/>
      <c r="N18" s="141"/>
      <c r="O18" s="141"/>
      <c r="P18" s="141"/>
      <c r="Q18" s="141"/>
      <c r="R18" s="141"/>
      <c r="S18" s="141"/>
      <c r="T18" s="141"/>
    </row>
    <row r="19" spans="1:20" x14ac:dyDescent="0.25">
      <c r="A19" s="359">
        <v>13</v>
      </c>
      <c r="B19" s="1505" t="s">
        <v>1717</v>
      </c>
      <c r="C19" s="1505"/>
      <c r="D19" s="141"/>
      <c r="E19" s="141"/>
      <c r="F19" s="141"/>
      <c r="G19" s="141"/>
      <c r="H19" s="141"/>
      <c r="I19" s="141"/>
      <c r="J19" s="141"/>
      <c r="K19" s="141"/>
      <c r="L19" s="141"/>
      <c r="M19" s="141"/>
      <c r="N19" s="141"/>
      <c r="O19" s="141"/>
      <c r="P19" s="141"/>
      <c r="Q19" s="141"/>
      <c r="R19" s="141"/>
      <c r="S19" s="141"/>
      <c r="T19" s="141"/>
    </row>
    <row r="21" spans="1:20" ht="13.5" customHeight="1" x14ac:dyDescent="0.25"/>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9" tint="0.79998168889431442"/>
    <pageSetUpPr fitToPage="1"/>
  </sheetPr>
  <dimension ref="A1:T19"/>
  <sheetViews>
    <sheetView showGridLines="0" view="pageLayout" zoomScale="80" zoomScaleNormal="100" zoomScalePageLayoutView="80" workbookViewId="0">
      <selection activeCell="I13" sqref="I13"/>
    </sheetView>
  </sheetViews>
  <sheetFormatPr defaultColWidth="9.140625" defaultRowHeight="15" x14ac:dyDescent="0.25"/>
  <cols>
    <col min="1" max="1" width="4.5703125" customWidth="1"/>
    <col min="2" max="3" width="13.7109375" customWidth="1"/>
    <col min="4" max="20" width="13.42578125" customWidth="1"/>
  </cols>
  <sheetData>
    <row r="1" spans="1:20" ht="18.75" x14ac:dyDescent="0.3">
      <c r="B1" s="416" t="s">
        <v>1719</v>
      </c>
      <c r="C1" s="424"/>
      <c r="D1" s="424"/>
      <c r="E1" s="424"/>
      <c r="F1" s="424"/>
      <c r="G1" s="424"/>
      <c r="H1" s="424"/>
      <c r="I1" s="424"/>
      <c r="J1" s="424"/>
      <c r="K1" s="424"/>
    </row>
    <row r="4" spans="1:20" x14ac:dyDescent="0.25">
      <c r="A4" s="425"/>
      <c r="B4" s="425"/>
      <c r="C4" s="426"/>
      <c r="D4" s="359" t="s">
        <v>6</v>
      </c>
      <c r="E4" s="359" t="s">
        <v>7</v>
      </c>
      <c r="F4" s="359" t="s">
        <v>8</v>
      </c>
      <c r="G4" s="359" t="s">
        <v>43</v>
      </c>
      <c r="H4" s="359" t="s">
        <v>44</v>
      </c>
      <c r="I4" s="359" t="s">
        <v>166</v>
      </c>
      <c r="J4" s="359" t="s">
        <v>167</v>
      </c>
      <c r="K4" s="359" t="s">
        <v>201</v>
      </c>
      <c r="L4" s="359" t="s">
        <v>456</v>
      </c>
      <c r="M4" s="359" t="s">
        <v>457</v>
      </c>
      <c r="N4" s="359" t="s">
        <v>458</v>
      </c>
      <c r="O4" s="359" t="s">
        <v>459</v>
      </c>
      <c r="P4" s="359" t="s">
        <v>460</v>
      </c>
      <c r="Q4" s="359" t="s">
        <v>748</v>
      </c>
      <c r="R4" s="359" t="s">
        <v>749</v>
      </c>
      <c r="S4" s="359" t="s">
        <v>1697</v>
      </c>
      <c r="T4" s="359" t="s">
        <v>1698</v>
      </c>
    </row>
    <row r="5" spans="1:20" ht="15" customHeight="1" x14ac:dyDescent="0.25">
      <c r="A5" s="425"/>
      <c r="B5" s="425"/>
      <c r="C5" s="426"/>
      <c r="D5" s="1506" t="s">
        <v>1699</v>
      </c>
      <c r="E5" s="1497"/>
      <c r="F5" s="1497"/>
      <c r="G5" s="1497"/>
      <c r="H5" s="1497"/>
      <c r="I5" s="1497" t="s">
        <v>1700</v>
      </c>
      <c r="J5" s="1497"/>
      <c r="K5" s="1497"/>
      <c r="L5" s="1497"/>
      <c r="M5" s="1497" t="s">
        <v>1701</v>
      </c>
      <c r="N5" s="1497"/>
      <c r="O5" s="1497"/>
      <c r="P5" s="1497"/>
      <c r="Q5" s="1497" t="s">
        <v>1702</v>
      </c>
      <c r="R5" s="1497"/>
      <c r="S5" s="1497"/>
      <c r="T5" s="1497"/>
    </row>
    <row r="6" spans="1:20" s="233" customFormat="1" ht="30" x14ac:dyDescent="0.25">
      <c r="A6" s="427"/>
      <c r="B6" s="427"/>
      <c r="C6" s="428"/>
      <c r="D6" s="421" t="s">
        <v>1703</v>
      </c>
      <c r="E6" s="421" t="s">
        <v>1704</v>
      </c>
      <c r="F6" s="421" t="s">
        <v>1705</v>
      </c>
      <c r="G6" s="421" t="s">
        <v>1706</v>
      </c>
      <c r="H6" s="421" t="s">
        <v>1707</v>
      </c>
      <c r="I6" s="421" t="s">
        <v>1708</v>
      </c>
      <c r="J6" s="421" t="s">
        <v>1709</v>
      </c>
      <c r="K6" s="421" t="s">
        <v>1710</v>
      </c>
      <c r="L6" s="422" t="s">
        <v>1707</v>
      </c>
      <c r="M6" s="421" t="s">
        <v>1708</v>
      </c>
      <c r="N6" s="421" t="s">
        <v>1709</v>
      </c>
      <c r="O6" s="421" t="s">
        <v>1710</v>
      </c>
      <c r="P6" s="422" t="s">
        <v>1707</v>
      </c>
      <c r="Q6" s="421" t="s">
        <v>1708</v>
      </c>
      <c r="R6" s="421" t="s">
        <v>1709</v>
      </c>
      <c r="S6" s="421" t="s">
        <v>1710</v>
      </c>
      <c r="T6" s="422" t="s">
        <v>1707</v>
      </c>
    </row>
    <row r="7" spans="1:20" x14ac:dyDescent="0.25">
      <c r="A7" s="423">
        <v>1</v>
      </c>
      <c r="B7" s="1507" t="s">
        <v>1685</v>
      </c>
      <c r="C7" s="1507"/>
      <c r="D7" s="141"/>
      <c r="E7" s="141"/>
      <c r="F7" s="141"/>
      <c r="G7" s="141"/>
      <c r="H7" s="141"/>
      <c r="I7" s="141"/>
      <c r="J7" s="141"/>
      <c r="K7" s="141"/>
      <c r="L7" s="141"/>
      <c r="M7" s="141"/>
      <c r="N7" s="141"/>
      <c r="O7" s="141"/>
      <c r="P7" s="141"/>
      <c r="Q7" s="141"/>
      <c r="R7" s="141"/>
      <c r="S7" s="141"/>
      <c r="T7" s="141"/>
    </row>
    <row r="8" spans="1:20" x14ac:dyDescent="0.25">
      <c r="A8" s="359">
        <v>2</v>
      </c>
      <c r="B8" s="1505" t="s">
        <v>1720</v>
      </c>
      <c r="C8" s="1505"/>
      <c r="D8" s="141"/>
      <c r="E8" s="141"/>
      <c r="F8" s="141"/>
      <c r="G8" s="141"/>
      <c r="H8" s="141"/>
      <c r="I8" s="141"/>
      <c r="J8" s="141"/>
      <c r="K8" s="141"/>
      <c r="L8" s="141"/>
      <c r="M8" s="141"/>
      <c r="N8" s="141"/>
      <c r="O8" s="141"/>
      <c r="P8" s="141"/>
      <c r="Q8" s="141"/>
      <c r="R8" s="141"/>
      <c r="S8" s="141"/>
      <c r="T8" s="141"/>
    </row>
    <row r="9" spans="1:20" x14ac:dyDescent="0.25">
      <c r="A9" s="359">
        <v>3</v>
      </c>
      <c r="B9" s="1505" t="s">
        <v>1713</v>
      </c>
      <c r="C9" s="1505"/>
      <c r="D9" s="141"/>
      <c r="E9" s="141"/>
      <c r="F9" s="141"/>
      <c r="G9" s="141"/>
      <c r="H9" s="141"/>
      <c r="I9" s="141"/>
      <c r="J9" s="141"/>
      <c r="K9" s="141"/>
      <c r="L9" s="141"/>
      <c r="M9" s="141"/>
      <c r="N9" s="141"/>
      <c r="O9" s="141"/>
      <c r="P9" s="141"/>
      <c r="Q9" s="141"/>
      <c r="R9" s="141"/>
      <c r="S9" s="141"/>
      <c r="T9" s="141"/>
    </row>
    <row r="10" spans="1:20" x14ac:dyDescent="0.25">
      <c r="A10" s="359">
        <v>4</v>
      </c>
      <c r="B10" s="1505" t="s">
        <v>1714</v>
      </c>
      <c r="C10" s="1505"/>
      <c r="D10" s="141"/>
      <c r="E10" s="141"/>
      <c r="F10" s="141"/>
      <c r="G10" s="141"/>
      <c r="H10" s="141"/>
      <c r="I10" s="141"/>
      <c r="J10" s="141"/>
      <c r="K10" s="141"/>
      <c r="L10" s="141"/>
      <c r="M10" s="141"/>
      <c r="N10" s="141"/>
      <c r="O10" s="141"/>
      <c r="P10" s="141"/>
      <c r="Q10" s="141"/>
      <c r="R10" s="141"/>
      <c r="S10" s="141"/>
      <c r="T10" s="141"/>
    </row>
    <row r="11" spans="1:20" x14ac:dyDescent="0.25">
      <c r="A11" s="359">
        <v>5</v>
      </c>
      <c r="B11" s="1508" t="s">
        <v>1715</v>
      </c>
      <c r="C11" s="1508"/>
      <c r="D11" s="141"/>
      <c r="E11" s="141"/>
      <c r="F11" s="141"/>
      <c r="G11" s="141"/>
      <c r="H11" s="141"/>
      <c r="I11" s="141"/>
      <c r="J11" s="141"/>
      <c r="K11" s="141"/>
      <c r="L11" s="141"/>
      <c r="M11" s="141"/>
      <c r="N11" s="141"/>
      <c r="O11" s="141"/>
      <c r="P11" s="141"/>
      <c r="Q11" s="141"/>
      <c r="R11" s="141"/>
      <c r="S11" s="141"/>
      <c r="T11" s="141"/>
    </row>
    <row r="12" spans="1:20" x14ac:dyDescent="0.25">
      <c r="A12" s="359">
        <v>6</v>
      </c>
      <c r="B12" s="1505" t="s">
        <v>1716</v>
      </c>
      <c r="C12" s="1505"/>
      <c r="D12" s="141"/>
      <c r="E12" s="141"/>
      <c r="F12" s="141"/>
      <c r="G12" s="141"/>
      <c r="H12" s="141"/>
      <c r="I12" s="141"/>
      <c r="J12" s="141"/>
      <c r="K12" s="141"/>
      <c r="L12" s="141"/>
      <c r="M12" s="141"/>
      <c r="N12" s="141"/>
      <c r="O12" s="141"/>
      <c r="P12" s="141"/>
      <c r="Q12" s="141"/>
      <c r="R12" s="141"/>
      <c r="S12" s="141"/>
      <c r="T12" s="141"/>
    </row>
    <row r="13" spans="1:20" x14ac:dyDescent="0.25">
      <c r="A13" s="359">
        <v>7</v>
      </c>
      <c r="B13" s="1508" t="s">
        <v>1715</v>
      </c>
      <c r="C13" s="1508"/>
      <c r="D13" s="141"/>
      <c r="E13" s="141"/>
      <c r="F13" s="141"/>
      <c r="G13" s="141"/>
      <c r="H13" s="141"/>
      <c r="I13" s="141"/>
      <c r="J13" s="141"/>
      <c r="K13" s="141"/>
      <c r="L13" s="141"/>
      <c r="M13" s="141"/>
      <c r="N13" s="141"/>
      <c r="O13" s="141"/>
      <c r="P13" s="141"/>
      <c r="Q13" s="141"/>
      <c r="R13" s="141"/>
      <c r="S13" s="141"/>
      <c r="T13" s="141"/>
    </row>
    <row r="14" spans="1:20" x14ac:dyDescent="0.25">
      <c r="A14" s="359">
        <v>8</v>
      </c>
      <c r="B14" s="1505" t="s">
        <v>1717</v>
      </c>
      <c r="C14" s="1505"/>
      <c r="D14" s="141"/>
      <c r="E14" s="141"/>
      <c r="F14" s="141"/>
      <c r="G14" s="141"/>
      <c r="H14" s="141"/>
      <c r="I14" s="141"/>
      <c r="J14" s="141"/>
      <c r="K14" s="141"/>
      <c r="L14" s="141"/>
      <c r="M14" s="141"/>
      <c r="N14" s="141"/>
      <c r="O14" s="141"/>
      <c r="P14" s="141"/>
      <c r="Q14" s="141"/>
      <c r="R14" s="141"/>
      <c r="S14" s="141"/>
      <c r="T14" s="141"/>
    </row>
    <row r="15" spans="1:20" x14ac:dyDescent="0.25">
      <c r="A15" s="359">
        <v>9</v>
      </c>
      <c r="B15" s="1505" t="s">
        <v>1721</v>
      </c>
      <c r="C15" s="1505"/>
      <c r="D15" s="141"/>
      <c r="E15" s="141"/>
      <c r="F15" s="141"/>
      <c r="G15" s="141"/>
      <c r="H15" s="141"/>
      <c r="I15" s="141"/>
      <c r="J15" s="141"/>
      <c r="K15" s="141"/>
      <c r="L15" s="141"/>
      <c r="M15" s="141"/>
      <c r="N15" s="141"/>
      <c r="O15" s="141"/>
      <c r="P15" s="141"/>
      <c r="Q15" s="141"/>
      <c r="R15" s="141"/>
      <c r="S15" s="141"/>
      <c r="T15" s="141"/>
    </row>
    <row r="16" spans="1:20" x14ac:dyDescent="0.25">
      <c r="A16" s="359">
        <v>10</v>
      </c>
      <c r="B16" s="1505" t="s">
        <v>1713</v>
      </c>
      <c r="C16" s="1505"/>
      <c r="D16" s="141"/>
      <c r="E16" s="141"/>
      <c r="F16" s="141"/>
      <c r="G16" s="141"/>
      <c r="H16" s="141"/>
      <c r="I16" s="141"/>
      <c r="J16" s="141"/>
      <c r="K16" s="141"/>
      <c r="L16" s="141"/>
      <c r="M16" s="141"/>
      <c r="N16" s="141"/>
      <c r="O16" s="141"/>
      <c r="P16" s="141"/>
      <c r="Q16" s="141"/>
      <c r="R16" s="141"/>
      <c r="S16" s="141"/>
      <c r="T16" s="141"/>
    </row>
    <row r="17" spans="1:20" x14ac:dyDescent="0.25">
      <c r="A17" s="359">
        <v>11</v>
      </c>
      <c r="B17" s="1505" t="s">
        <v>1714</v>
      </c>
      <c r="C17" s="1505"/>
      <c r="D17" s="141"/>
      <c r="E17" s="141"/>
      <c r="F17" s="141"/>
      <c r="G17" s="141"/>
      <c r="H17" s="141"/>
      <c r="I17" s="141"/>
      <c r="J17" s="141"/>
      <c r="K17" s="141"/>
      <c r="L17" s="141"/>
      <c r="M17" s="141"/>
      <c r="N17" s="141"/>
      <c r="O17" s="141"/>
      <c r="P17" s="141"/>
      <c r="Q17" s="141"/>
      <c r="R17" s="141"/>
      <c r="S17" s="141"/>
      <c r="T17" s="141"/>
    </row>
    <row r="18" spans="1:20" x14ac:dyDescent="0.25">
      <c r="A18" s="359">
        <v>12</v>
      </c>
      <c r="B18" s="1505" t="s">
        <v>1716</v>
      </c>
      <c r="C18" s="1505"/>
      <c r="D18" s="141"/>
      <c r="E18" s="141"/>
      <c r="F18" s="141"/>
      <c r="G18" s="141"/>
      <c r="H18" s="141"/>
      <c r="I18" s="141"/>
      <c r="J18" s="141"/>
      <c r="K18" s="141"/>
      <c r="L18" s="141"/>
      <c r="M18" s="141"/>
      <c r="N18" s="141"/>
      <c r="O18" s="141"/>
      <c r="P18" s="141"/>
      <c r="Q18" s="141"/>
      <c r="R18" s="141"/>
      <c r="S18" s="141"/>
      <c r="T18" s="141"/>
    </row>
    <row r="19" spans="1:20" x14ac:dyDescent="0.25">
      <c r="A19" s="359">
        <v>13</v>
      </c>
      <c r="B19" s="1505" t="s">
        <v>1717</v>
      </c>
      <c r="C19" s="1505"/>
      <c r="D19" s="141"/>
      <c r="E19" s="141"/>
      <c r="F19" s="141"/>
      <c r="G19" s="141"/>
      <c r="H19" s="141"/>
      <c r="I19" s="141"/>
      <c r="J19" s="141"/>
      <c r="K19" s="141"/>
      <c r="L19" s="141"/>
      <c r="M19" s="141"/>
      <c r="N19" s="141"/>
      <c r="O19" s="141"/>
      <c r="P19" s="141"/>
      <c r="Q19" s="141"/>
      <c r="R19" s="141"/>
      <c r="S19" s="141"/>
      <c r="T19" s="141"/>
    </row>
  </sheetData>
  <mergeCells count="17">
    <mergeCell ref="B14:C14"/>
    <mergeCell ref="D5:H5"/>
    <mergeCell ref="I5:L5"/>
    <mergeCell ref="M5:P5"/>
    <mergeCell ref="Q5:T5"/>
    <mergeCell ref="B7:C7"/>
    <mergeCell ref="B8:C8"/>
    <mergeCell ref="B9:C9"/>
    <mergeCell ref="B10:C10"/>
    <mergeCell ref="B11:C11"/>
    <mergeCell ref="B12:C12"/>
    <mergeCell ref="B13:C13"/>
    <mergeCell ref="B15:C15"/>
    <mergeCell ref="B16:C16"/>
    <mergeCell ref="B17:C17"/>
    <mergeCell ref="B18:C18"/>
    <mergeCell ref="B19:C19"/>
  </mergeCells>
  <pageMargins left="0.70866141732283472" right="0.70866141732283472" top="0.74803149606299213" bottom="0.74803149606299213" header="0.31496062992125984" footer="0.31496062992125984"/>
  <pageSetup paperSize="9" scale="50" orientation="landscape" cellComments="asDisplayed" r:id="rId1"/>
  <headerFooter>
    <oddHeader>&amp;CCS
Příloha XXVII</oddHeader>
    <oddFooter>&amp;C&amp;P</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9" tint="0.79998168889431442"/>
    <pageSetUpPr fitToPage="1"/>
  </sheetPr>
  <dimension ref="A1:E19"/>
  <sheetViews>
    <sheetView showGridLines="0" view="pageLayout" zoomScaleNormal="100" workbookViewId="0">
      <selection activeCell="B1" sqref="B1"/>
    </sheetView>
  </sheetViews>
  <sheetFormatPr defaultColWidth="9.140625" defaultRowHeight="15" x14ac:dyDescent="0.25"/>
  <cols>
    <col min="1" max="1" width="5.7109375" customWidth="1"/>
    <col min="2" max="2" width="34.7109375" customWidth="1"/>
    <col min="3" max="3" width="33.140625" customWidth="1"/>
    <col min="4" max="4" width="28" bestFit="1" customWidth="1"/>
    <col min="5" max="5" width="64.85546875" customWidth="1"/>
  </cols>
  <sheetData>
    <row r="1" spans="1:5" ht="18.75" x14ac:dyDescent="0.3">
      <c r="A1" s="41"/>
      <c r="B1" s="410" t="s">
        <v>1657</v>
      </c>
      <c r="C1" s="410"/>
      <c r="D1" s="410"/>
      <c r="E1" s="410"/>
    </row>
    <row r="2" spans="1:5" x14ac:dyDescent="0.25">
      <c r="B2" s="429"/>
      <c r="C2" s="429"/>
      <c r="D2" s="429"/>
      <c r="E2" s="429"/>
    </row>
    <row r="4" spans="1:5" x14ac:dyDescent="0.25">
      <c r="A4" s="398"/>
      <c r="B4" s="398"/>
      <c r="C4" s="359" t="s">
        <v>6</v>
      </c>
      <c r="D4" s="359" t="s">
        <v>7</v>
      </c>
      <c r="E4" s="359" t="s">
        <v>8</v>
      </c>
    </row>
    <row r="5" spans="1:5" x14ac:dyDescent="0.25">
      <c r="A5" s="398"/>
      <c r="B5" s="398"/>
      <c r="C5" s="1498" t="s">
        <v>1722</v>
      </c>
      <c r="D5" s="1499"/>
      <c r="E5" s="1500"/>
    </row>
    <row r="6" spans="1:5" x14ac:dyDescent="0.25">
      <c r="A6" s="398"/>
      <c r="B6" s="398"/>
      <c r="C6" s="1501" t="s">
        <v>1723</v>
      </c>
      <c r="D6" s="1497"/>
      <c r="E6" s="1492" t="s">
        <v>1724</v>
      </c>
    </row>
    <row r="7" spans="1:5" x14ac:dyDescent="0.25">
      <c r="A7" s="398"/>
      <c r="B7" s="398"/>
      <c r="C7" s="403"/>
      <c r="D7" s="359" t="s">
        <v>1725</v>
      </c>
      <c r="E7" s="1493"/>
    </row>
    <row r="8" spans="1:5" x14ac:dyDescent="0.25">
      <c r="A8" s="404">
        <v>1</v>
      </c>
      <c r="B8" s="405" t="s">
        <v>1685</v>
      </c>
      <c r="C8" s="359"/>
      <c r="D8" s="359"/>
      <c r="E8" s="121"/>
    </row>
    <row r="9" spans="1:5" x14ac:dyDescent="0.25">
      <c r="A9" s="120">
        <v>2</v>
      </c>
      <c r="B9" s="409" t="s">
        <v>1686</v>
      </c>
      <c r="C9" s="359"/>
      <c r="D9" s="359"/>
      <c r="E9" s="359"/>
    </row>
    <row r="10" spans="1:5" x14ac:dyDescent="0.25">
      <c r="A10" s="120">
        <v>3</v>
      </c>
      <c r="B10" s="141" t="s">
        <v>1687</v>
      </c>
      <c r="C10" s="141"/>
      <c r="D10" s="141"/>
      <c r="E10" s="141"/>
    </row>
    <row r="11" spans="1:5" x14ac:dyDescent="0.25">
      <c r="A11" s="120">
        <v>4</v>
      </c>
      <c r="B11" s="141" t="s">
        <v>1688</v>
      </c>
      <c r="C11" s="141"/>
      <c r="D11" s="141"/>
      <c r="E11" s="141"/>
    </row>
    <row r="12" spans="1:5" x14ac:dyDescent="0.25">
      <c r="A12" s="120">
        <v>5</v>
      </c>
      <c r="B12" s="141" t="s">
        <v>1689</v>
      </c>
      <c r="C12" s="141"/>
      <c r="D12" s="141"/>
      <c r="E12" s="141"/>
    </row>
    <row r="13" spans="1:5" x14ac:dyDescent="0.25">
      <c r="A13" s="120">
        <v>6</v>
      </c>
      <c r="B13" s="141" t="s">
        <v>1690</v>
      </c>
      <c r="C13" s="141"/>
      <c r="D13" s="141"/>
      <c r="E13" s="141"/>
    </row>
    <row r="14" spans="1:5" x14ac:dyDescent="0.25">
      <c r="A14" s="120">
        <v>7</v>
      </c>
      <c r="B14" s="409" t="s">
        <v>1691</v>
      </c>
      <c r="C14" s="359"/>
      <c r="D14" s="359"/>
      <c r="E14" s="359"/>
    </row>
    <row r="15" spans="1:5" x14ac:dyDescent="0.25">
      <c r="A15" s="120">
        <v>8</v>
      </c>
      <c r="B15" s="141" t="s">
        <v>1692</v>
      </c>
      <c r="C15" s="141"/>
      <c r="D15" s="141"/>
      <c r="E15" s="141"/>
    </row>
    <row r="16" spans="1:5" x14ac:dyDescent="0.25">
      <c r="A16" s="120">
        <v>9</v>
      </c>
      <c r="B16" s="141" t="s">
        <v>1693</v>
      </c>
      <c r="C16" s="141"/>
      <c r="D16" s="141"/>
      <c r="E16" s="141"/>
    </row>
    <row r="17" spans="1:5" x14ac:dyDescent="0.25">
      <c r="A17" s="120">
        <v>10</v>
      </c>
      <c r="B17" s="141" t="s">
        <v>1694</v>
      </c>
      <c r="C17" s="141"/>
      <c r="D17" s="141"/>
      <c r="E17" s="141"/>
    </row>
    <row r="18" spans="1:5" x14ac:dyDescent="0.25">
      <c r="A18" s="120">
        <v>11</v>
      </c>
      <c r="B18" s="141" t="s">
        <v>1695</v>
      </c>
      <c r="C18" s="141"/>
      <c r="D18" s="141"/>
      <c r="E18" s="141"/>
    </row>
    <row r="19" spans="1:5" x14ac:dyDescent="0.25">
      <c r="A19" s="120">
        <v>12</v>
      </c>
      <c r="B19" s="141" t="s">
        <v>1690</v>
      </c>
      <c r="C19" s="141"/>
      <c r="D19" s="141"/>
      <c r="E19" s="141"/>
    </row>
  </sheetData>
  <mergeCells count="3">
    <mergeCell ref="C5:E5"/>
    <mergeCell ref="C6:D6"/>
    <mergeCell ref="E6:E7"/>
  </mergeCells>
  <pageMargins left="0.70866141732283472" right="0.70866141732283472" top="0.74803149606299213" bottom="0.74803149606299213" header="0.31496062992125984" footer="0.31496062992125984"/>
  <pageSetup paperSize="9" scale="78" orientation="landscape" r:id="rId1"/>
  <headerFooter>
    <oddHeader>&amp;CCS
Příloha XXVII</oddHeader>
    <oddFooter>&amp;C&amp;P</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0070C0"/>
    <pageSetUpPr fitToPage="1"/>
  </sheetPr>
  <dimension ref="B2:L17"/>
  <sheetViews>
    <sheetView showGridLines="0" zoomScaleNormal="100" workbookViewId="0"/>
  </sheetViews>
  <sheetFormatPr defaultColWidth="9.140625" defaultRowHeight="15" x14ac:dyDescent="0.25"/>
  <sheetData>
    <row r="2" spans="2:12" x14ac:dyDescent="0.25">
      <c r="B2" t="s">
        <v>1875</v>
      </c>
    </row>
    <row r="3" spans="2:12" x14ac:dyDescent="0.25">
      <c r="B3" t="s">
        <v>1876</v>
      </c>
    </row>
    <row r="5" spans="2:12" x14ac:dyDescent="0.25">
      <c r="B5" s="1145" t="s">
        <v>1726</v>
      </c>
      <c r="C5" s="1146"/>
      <c r="D5" s="1146"/>
      <c r="E5" s="1146"/>
      <c r="F5" s="1146"/>
      <c r="G5" s="1146"/>
      <c r="H5" s="1146"/>
      <c r="I5" s="1146"/>
      <c r="J5" s="1146"/>
      <c r="K5" s="1146"/>
      <c r="L5" s="1147"/>
    </row>
    <row r="6" spans="2:12" x14ac:dyDescent="0.25">
      <c r="B6" s="1148" t="s">
        <v>1727</v>
      </c>
      <c r="C6" s="1144"/>
      <c r="D6" s="1144"/>
      <c r="E6" s="1144"/>
      <c r="F6" s="1144"/>
      <c r="G6" s="1144"/>
      <c r="H6" s="1144"/>
      <c r="I6" s="1144"/>
      <c r="J6" s="1144"/>
      <c r="K6" s="1144"/>
      <c r="L6" s="1149"/>
    </row>
    <row r="7" spans="2:12" ht="22.5" customHeight="1" x14ac:dyDescent="0.25">
      <c r="B7" s="1148" t="s">
        <v>1728</v>
      </c>
      <c r="C7" s="1144"/>
      <c r="D7" s="1144"/>
      <c r="E7" s="1144"/>
      <c r="F7" s="1144"/>
      <c r="G7" s="1144"/>
      <c r="H7" s="1144"/>
      <c r="I7" s="1144"/>
      <c r="J7" s="1144"/>
      <c r="K7" s="1144"/>
      <c r="L7" s="1149"/>
    </row>
    <row r="8" spans="2:12" x14ac:dyDescent="0.25">
      <c r="B8" s="1148" t="s">
        <v>1729</v>
      </c>
      <c r="C8" s="1144"/>
      <c r="D8" s="1144"/>
      <c r="E8" s="1144"/>
      <c r="F8" s="1144"/>
      <c r="G8" s="1144"/>
      <c r="H8" s="1144"/>
      <c r="I8" s="1144"/>
      <c r="J8" s="1144"/>
      <c r="K8" s="1144"/>
      <c r="L8" s="1149"/>
    </row>
    <row r="9" spans="2:12" ht="22.5" customHeight="1" x14ac:dyDescent="0.25">
      <c r="B9" s="1148" t="s">
        <v>1730</v>
      </c>
      <c r="C9" s="1144"/>
      <c r="D9" s="1144"/>
      <c r="E9" s="1144"/>
      <c r="F9" s="1144"/>
      <c r="G9" s="1144"/>
      <c r="H9" s="1144"/>
      <c r="I9" s="1144"/>
      <c r="J9" s="1144"/>
      <c r="K9" s="1144"/>
      <c r="L9" s="1149"/>
    </row>
    <row r="10" spans="2:12" ht="22.5" customHeight="1" x14ac:dyDescent="0.25">
      <c r="B10" s="1148" t="s">
        <v>1731</v>
      </c>
      <c r="C10" s="1144"/>
      <c r="D10" s="1144"/>
      <c r="E10" s="1144"/>
      <c r="F10" s="1144"/>
      <c r="G10" s="1144"/>
      <c r="H10" s="1144"/>
      <c r="I10" s="1144"/>
      <c r="J10" s="1144"/>
      <c r="K10" s="1144"/>
      <c r="L10" s="1149"/>
    </row>
    <row r="11" spans="2:12" x14ac:dyDescent="0.25">
      <c r="B11" s="1150" t="s">
        <v>1732</v>
      </c>
      <c r="C11" s="1151"/>
      <c r="D11" s="1151"/>
      <c r="E11" s="1151"/>
      <c r="F11" s="1151"/>
      <c r="G11" s="1151"/>
      <c r="H11" s="1151"/>
      <c r="I11" s="1151"/>
      <c r="J11" s="1151"/>
      <c r="K11" s="1151"/>
      <c r="L11" s="1152"/>
    </row>
    <row r="12" spans="2:12" ht="22.5" customHeight="1" x14ac:dyDescent="0.25"/>
    <row r="13" spans="2:12" ht="22.5" customHeight="1" x14ac:dyDescent="0.25">
      <c r="B13" s="1143"/>
      <c r="C13" s="1143"/>
      <c r="D13" s="1143"/>
      <c r="E13" s="1143"/>
      <c r="F13" s="1143"/>
      <c r="G13" s="1143"/>
      <c r="H13" s="1143"/>
      <c r="I13" s="1143"/>
      <c r="J13" s="1143"/>
      <c r="K13" s="1143"/>
      <c r="L13" s="1143"/>
    </row>
    <row r="14" spans="2:12" ht="22.5" customHeight="1" x14ac:dyDescent="0.25">
      <c r="B14" s="1144"/>
      <c r="C14" s="1144"/>
      <c r="D14" s="1144"/>
      <c r="E14" s="1144"/>
      <c r="F14" s="1144"/>
      <c r="G14" s="1144"/>
      <c r="H14" s="1144"/>
      <c r="I14" s="1144"/>
      <c r="J14" s="1144"/>
      <c r="K14" s="1144"/>
      <c r="L14" s="1144"/>
    </row>
    <row r="15" spans="2:12" ht="22.5" customHeight="1" x14ac:dyDescent="0.25">
      <c r="B15" s="1143"/>
      <c r="C15" s="1143"/>
      <c r="D15" s="1143"/>
      <c r="E15" s="1143"/>
      <c r="F15" s="1143"/>
      <c r="G15" s="1143"/>
      <c r="H15" s="1143"/>
      <c r="I15" s="1143"/>
      <c r="J15" s="1143"/>
      <c r="K15" s="1143"/>
      <c r="L15" s="1143"/>
    </row>
    <row r="16" spans="2:12" ht="22.5" customHeight="1" x14ac:dyDescent="0.25"/>
    <row r="17" ht="22.5" customHeight="1" x14ac:dyDescent="0.25"/>
  </sheetData>
  <mergeCells count="10">
    <mergeCell ref="B11:L11"/>
    <mergeCell ref="B13:L13"/>
    <mergeCell ref="B14:L14"/>
    <mergeCell ref="B15:L15"/>
    <mergeCell ref="B5:L5"/>
    <mergeCell ref="B6:L6"/>
    <mergeCell ref="B7:L7"/>
    <mergeCell ref="B8:L8"/>
    <mergeCell ref="B9:L9"/>
    <mergeCell ref="B10:L10"/>
  </mergeCells>
  <hyperlinks>
    <hyperlink ref="B5:L5" location="'EU MRA'!A1" display="Table EU MRA: Qualitative disclosure requirements related to market risk" xr:uid="{00000000-0004-0000-5500-000000000000}"/>
    <hyperlink ref="B6:L6" location="'EU MR1'!A1" display="Template EU MR1 - Market risk under the standardised approach" xr:uid="{00000000-0004-0000-5500-000001000000}"/>
    <hyperlink ref="B7:L7" location="'EU MRB'!A1" display="Table EU MRB: Qualitative disclosure requirements for institutions using the internal Market Risk Models" xr:uid="{00000000-0004-0000-5500-000002000000}"/>
    <hyperlink ref="B8:L8" location="'EU MR2-A'!A1" display="Šablona EU MR2-A – Tržní riziko podle přístupu interního modelu (IMA)" xr:uid="{00000000-0004-0000-5500-000003000000}"/>
    <hyperlink ref="B9:L9" location="'EU MR2-B'!A1" display="Šablona EU MR2-B – Tokové výkazy rizikově vážených expozic vůči tržnímu riziku podle přístupu IMA" xr:uid="{00000000-0004-0000-5500-000004000000}"/>
    <hyperlink ref="B10:L10" location="'EU MR3'!A1" display="Šablona EU MR3 – Hodnoty IMA pro obchodní portfolia" xr:uid="{00000000-0004-0000-5500-000005000000}"/>
    <hyperlink ref="B11:L11" location="'EU MR4'!A1" display="Šablona EU MR4 – Porovnání odhadů VaR se zisky/ztrátami" xr:uid="{00000000-0004-0000-5500-000006000000}"/>
  </hyperlinks>
  <pageMargins left="0.70866141732283472" right="0.70866141732283472" top="0.74803149606299213" bottom="0.74803149606299213" header="0.31496062992125984" footer="0.31496062992125984"/>
  <pageSetup paperSize="9" orientation="landscape" verticalDpi="1200"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theme="5" tint="0.79998168889431442"/>
  </sheetPr>
  <dimension ref="A1:J8"/>
  <sheetViews>
    <sheetView showGridLines="0" view="pageLayout" zoomScaleNormal="100" workbookViewId="0">
      <selection activeCell="C2" sqref="C2"/>
    </sheetView>
  </sheetViews>
  <sheetFormatPr defaultColWidth="11.28515625" defaultRowHeight="15" x14ac:dyDescent="0.25"/>
  <cols>
    <col min="1" max="1" width="10.5703125" style="77" customWidth="1"/>
    <col min="2" max="2" width="99.5703125" customWidth="1"/>
    <col min="3" max="3" width="41.5703125" customWidth="1"/>
  </cols>
  <sheetData>
    <row r="1" spans="1:10" ht="21" customHeight="1" x14ac:dyDescent="0.25">
      <c r="A1" s="1509" t="s">
        <v>1733</v>
      </c>
      <c r="B1" s="1509"/>
      <c r="C1" s="1509"/>
      <c r="D1" s="430"/>
      <c r="E1" s="430"/>
      <c r="F1" s="430"/>
      <c r="G1" s="430"/>
      <c r="H1" s="430"/>
      <c r="I1" s="430"/>
      <c r="J1" s="430"/>
    </row>
    <row r="2" spans="1:10" ht="17.25" customHeight="1" x14ac:dyDescent="0.25">
      <c r="A2" s="234"/>
      <c r="C2" s="370" t="s">
        <v>1570</v>
      </c>
    </row>
    <row r="3" spans="1:10" ht="140.25" customHeight="1" x14ac:dyDescent="0.25">
      <c r="A3" s="531" t="s">
        <v>116</v>
      </c>
      <c r="B3" s="530" t="s">
        <v>1992</v>
      </c>
      <c r="C3" s="175"/>
    </row>
    <row r="4" spans="1:10" ht="123" customHeight="1" x14ac:dyDescent="0.25">
      <c r="A4" s="532" t="s">
        <v>119</v>
      </c>
      <c r="B4" s="530" t="s">
        <v>1990</v>
      </c>
      <c r="C4" s="175"/>
    </row>
    <row r="5" spans="1:10" ht="71.25" customHeight="1" x14ac:dyDescent="0.25">
      <c r="A5" s="531" t="s">
        <v>154</v>
      </c>
      <c r="B5" s="530" t="s">
        <v>1991</v>
      </c>
      <c r="C5" s="175"/>
    </row>
    <row r="7" spans="1:10" ht="42" customHeight="1" x14ac:dyDescent="0.25"/>
    <row r="8" spans="1:10" x14ac:dyDescent="0.25">
      <c r="B8" s="230"/>
    </row>
  </sheetData>
  <mergeCells count="1">
    <mergeCell ref="A1:C1"/>
  </mergeCells>
  <pageMargins left="0.70866141732283472" right="0.70866141732283472" top="0.74803149606299213" bottom="0.74803149606299213" header="0.31496062992125984" footer="0.31496062992125984"/>
  <pageSetup paperSize="9" scale="85" fitToWidth="0" fitToHeight="0" orientation="landscape" r:id="rId1"/>
  <headerFooter>
    <oddHeader>&amp;CCS
Příloha XXIX</oddHeader>
    <oddFooter>&amp;C&amp;P</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7C1EE-28CF-4ECC-9EC9-F0369F0C7A7F}">
  <sheetPr>
    <pageSetUpPr fitToPage="1"/>
  </sheetPr>
  <dimension ref="A1:G19"/>
  <sheetViews>
    <sheetView showGridLines="0" zoomScaleNormal="100" workbookViewId="0">
      <selection activeCell="D19" sqref="D19"/>
    </sheetView>
  </sheetViews>
  <sheetFormatPr defaultColWidth="11.28515625" defaultRowHeight="15" x14ac:dyDescent="0.25"/>
  <cols>
    <col min="1" max="1" width="6.7109375" customWidth="1"/>
    <col min="2" max="2" width="41.7109375" customWidth="1"/>
    <col min="3" max="3" width="22.7109375" customWidth="1"/>
    <col min="4" max="4" width="15.28515625" customWidth="1"/>
    <col min="6" max="6" width="50.85546875" customWidth="1"/>
    <col min="7" max="7" width="7.28515625" customWidth="1"/>
    <col min="8" max="8" width="42" customWidth="1"/>
  </cols>
  <sheetData>
    <row r="1" spans="1:7" s="462" customFormat="1" ht="40.5" customHeight="1" x14ac:dyDescent="0.25">
      <c r="A1" s="546" t="s">
        <v>1727</v>
      </c>
      <c r="B1" s="529"/>
      <c r="C1" s="975"/>
      <c r="D1" s="431"/>
    </row>
    <row r="2" spans="1:7" x14ac:dyDescent="0.25">
      <c r="A2" s="974"/>
      <c r="B2" s="974"/>
      <c r="C2" s="973" t="s">
        <v>6</v>
      </c>
    </row>
    <row r="3" spans="1:7" ht="38.25" customHeight="1" x14ac:dyDescent="0.25">
      <c r="A3" s="972"/>
      <c r="B3" s="533"/>
      <c r="C3" s="534" t="s">
        <v>1590</v>
      </c>
    </row>
    <row r="4" spans="1:7" x14ac:dyDescent="0.25">
      <c r="A4" s="972"/>
      <c r="B4" s="535" t="s">
        <v>1734</v>
      </c>
      <c r="C4" s="536"/>
      <c r="G4" s="971"/>
    </row>
    <row r="5" spans="1:7" ht="15.75" customHeight="1" x14ac:dyDescent="0.25">
      <c r="A5" s="969">
        <v>1</v>
      </c>
      <c r="B5" s="537" t="s">
        <v>1735</v>
      </c>
      <c r="C5" s="968">
        <v>2533367.7562500001</v>
      </c>
      <c r="G5" s="971"/>
    </row>
    <row r="6" spans="1:7" x14ac:dyDescent="0.25">
      <c r="A6" s="969">
        <v>2</v>
      </c>
      <c r="B6" s="537" t="s">
        <v>1736</v>
      </c>
      <c r="C6" s="968">
        <v>0</v>
      </c>
      <c r="G6" s="971"/>
    </row>
    <row r="7" spans="1:7" x14ac:dyDescent="0.25">
      <c r="A7" s="969">
        <v>3</v>
      </c>
      <c r="B7" s="537" t="s">
        <v>1737</v>
      </c>
      <c r="C7" s="968">
        <v>0</v>
      </c>
      <c r="G7" s="971"/>
    </row>
    <row r="8" spans="1:7" x14ac:dyDescent="0.25">
      <c r="A8" s="969">
        <v>4</v>
      </c>
      <c r="B8" s="537" t="s">
        <v>1738</v>
      </c>
      <c r="C8" s="968">
        <v>0</v>
      </c>
    </row>
    <row r="9" spans="1:7" x14ac:dyDescent="0.25">
      <c r="A9" s="969"/>
      <c r="B9" s="538" t="s">
        <v>1739</v>
      </c>
      <c r="C9" s="970"/>
    </row>
    <row r="10" spans="1:7" x14ac:dyDescent="0.25">
      <c r="A10" s="969">
        <v>5</v>
      </c>
      <c r="B10" s="539" t="s">
        <v>1740</v>
      </c>
      <c r="C10" s="968"/>
    </row>
    <row r="11" spans="1:7" x14ac:dyDescent="0.25">
      <c r="A11" s="969">
        <v>6</v>
      </c>
      <c r="B11" s="539" t="s">
        <v>1741</v>
      </c>
      <c r="C11" s="968">
        <v>88022.052125000002</v>
      </c>
    </row>
    <row r="12" spans="1:7" x14ac:dyDescent="0.25">
      <c r="A12" s="969">
        <v>7</v>
      </c>
      <c r="B12" s="539" t="s">
        <v>1742</v>
      </c>
      <c r="C12" s="968"/>
    </row>
    <row r="13" spans="1:7" x14ac:dyDescent="0.25">
      <c r="A13" s="969">
        <v>8</v>
      </c>
      <c r="B13" s="533" t="s">
        <v>1993</v>
      </c>
      <c r="C13" s="968"/>
    </row>
    <row r="14" spans="1:7" x14ac:dyDescent="0.25">
      <c r="A14" s="969">
        <v>9</v>
      </c>
      <c r="B14" s="533" t="s">
        <v>42</v>
      </c>
      <c r="C14" s="968">
        <v>2621389.808375</v>
      </c>
    </row>
    <row r="18" ht="50.25" customHeight="1" x14ac:dyDescent="0.25"/>
    <row r="19" ht="50.25" customHeight="1" x14ac:dyDescent="0.25"/>
  </sheetData>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theme="5" tint="0.79998168889431442"/>
  </sheetPr>
  <dimension ref="A1:G50"/>
  <sheetViews>
    <sheetView showGridLines="0" view="pageLayout" topLeftCell="A2" zoomScaleNormal="130" workbookViewId="0">
      <selection activeCell="B6" sqref="A5:B6"/>
    </sheetView>
  </sheetViews>
  <sheetFormatPr defaultColWidth="11.28515625" defaultRowHeight="15" x14ac:dyDescent="0.25"/>
  <cols>
    <col min="1" max="1" width="11.28515625" style="52" customWidth="1"/>
    <col min="2" max="2" width="94.28515625" style="1" customWidth="1"/>
    <col min="3" max="3" width="27.28515625" style="1" customWidth="1"/>
    <col min="4" max="16384" width="11.28515625" style="1"/>
  </cols>
  <sheetData>
    <row r="1" spans="1:3" ht="22.5" customHeight="1" x14ac:dyDescent="0.25">
      <c r="A1" s="736" t="s">
        <v>1743</v>
      </c>
    </row>
    <row r="2" spans="1:3" ht="39.75" customHeight="1" x14ac:dyDescent="0.25">
      <c r="B2" s="432"/>
      <c r="C2" s="433" t="s">
        <v>1570</v>
      </c>
    </row>
    <row r="3" spans="1:3" ht="78.75" customHeight="1" x14ac:dyDescent="0.25">
      <c r="A3" s="434" t="s">
        <v>1744</v>
      </c>
      <c r="B3" s="435" t="s">
        <v>1745</v>
      </c>
      <c r="C3" s="436"/>
    </row>
    <row r="4" spans="1:3" ht="140.25" x14ac:dyDescent="0.25">
      <c r="A4" s="437" t="s">
        <v>1746</v>
      </c>
      <c r="B4" s="438" t="s">
        <v>1747</v>
      </c>
      <c r="C4" s="436"/>
    </row>
    <row r="5" spans="1:3" ht="36" customHeight="1" x14ac:dyDescent="0.25">
      <c r="A5" s="1510" t="s">
        <v>1748</v>
      </c>
      <c r="B5" s="1511"/>
      <c r="C5" s="19"/>
    </row>
    <row r="6" spans="1:3" ht="65.25" customHeight="1" x14ac:dyDescent="0.25">
      <c r="A6" s="439" t="s">
        <v>1749</v>
      </c>
      <c r="B6" s="440" t="s">
        <v>1750</v>
      </c>
      <c r="C6" s="19"/>
    </row>
    <row r="7" spans="1:3" ht="94.5" customHeight="1" x14ac:dyDescent="0.25">
      <c r="A7" s="439" t="s">
        <v>133</v>
      </c>
      <c r="B7" s="441" t="s">
        <v>1751</v>
      </c>
      <c r="C7" s="19"/>
    </row>
    <row r="8" spans="1:3" ht="38.25" x14ac:dyDescent="0.25">
      <c r="A8" s="442"/>
      <c r="B8" s="443" t="s">
        <v>1752</v>
      </c>
      <c r="C8" s="444"/>
    </row>
    <row r="9" spans="1:3" ht="24" customHeight="1" x14ac:dyDescent="0.25">
      <c r="A9" s="445" t="s">
        <v>136</v>
      </c>
      <c r="B9" s="446" t="s">
        <v>1753</v>
      </c>
      <c r="C9" s="447"/>
    </row>
    <row r="10" spans="1:3" ht="39.75" customHeight="1" x14ac:dyDescent="0.25">
      <c r="A10" s="445" t="s">
        <v>1754</v>
      </c>
      <c r="B10" s="446" t="s">
        <v>1755</v>
      </c>
      <c r="C10" s="447"/>
    </row>
    <row r="11" spans="1:3" ht="15" customHeight="1" x14ac:dyDescent="0.25">
      <c r="A11" s="445" t="s">
        <v>1756</v>
      </c>
      <c r="B11" s="446" t="s">
        <v>1757</v>
      </c>
      <c r="C11" s="447"/>
    </row>
    <row r="12" spans="1:3" ht="15" customHeight="1" x14ac:dyDescent="0.25">
      <c r="A12" s="448" t="s">
        <v>1758</v>
      </c>
      <c r="B12" s="446" t="s">
        <v>1759</v>
      </c>
      <c r="C12" s="447"/>
    </row>
    <row r="13" spans="1:3" ht="27" customHeight="1" x14ac:dyDescent="0.25">
      <c r="A13" s="448" t="s">
        <v>1760</v>
      </c>
      <c r="B13" s="446" t="s">
        <v>1761</v>
      </c>
      <c r="C13" s="447"/>
    </row>
    <row r="14" spans="1:3" ht="29.25" customHeight="1" x14ac:dyDescent="0.25">
      <c r="A14" s="448" t="s">
        <v>1762</v>
      </c>
      <c r="B14" s="446" t="s">
        <v>1763</v>
      </c>
      <c r="C14" s="447"/>
    </row>
    <row r="15" spans="1:3" ht="51" customHeight="1" x14ac:dyDescent="0.25">
      <c r="A15" s="448" t="s">
        <v>1764</v>
      </c>
      <c r="B15" s="446" t="s">
        <v>1765</v>
      </c>
      <c r="C15" s="447"/>
    </row>
    <row r="16" spans="1:3" ht="25.5" customHeight="1" x14ac:dyDescent="0.25">
      <c r="A16" s="448" t="s">
        <v>1766</v>
      </c>
      <c r="B16" s="446" t="s">
        <v>1767</v>
      </c>
      <c r="C16" s="447"/>
    </row>
    <row r="17" spans="1:3" ht="46.5" customHeight="1" x14ac:dyDescent="0.25">
      <c r="A17" s="448" t="s">
        <v>1768</v>
      </c>
      <c r="B17" s="446" t="s">
        <v>1769</v>
      </c>
      <c r="C17" s="447"/>
    </row>
    <row r="18" spans="1:3" ht="15" customHeight="1" x14ac:dyDescent="0.25">
      <c r="A18" s="445" t="s">
        <v>1770</v>
      </c>
      <c r="B18" s="446" t="s">
        <v>1771</v>
      </c>
      <c r="C18" s="447"/>
    </row>
    <row r="19" spans="1:3" ht="60" customHeight="1" x14ac:dyDescent="0.25">
      <c r="A19" s="448" t="s">
        <v>1758</v>
      </c>
      <c r="B19" s="446" t="s">
        <v>1772</v>
      </c>
      <c r="C19" s="447"/>
    </row>
    <row r="20" spans="1:3" ht="15" customHeight="1" x14ac:dyDescent="0.25">
      <c r="A20" s="448" t="s">
        <v>1760</v>
      </c>
      <c r="B20" s="446" t="s">
        <v>1773</v>
      </c>
      <c r="C20" s="447"/>
    </row>
    <row r="21" spans="1:3" ht="24" customHeight="1" x14ac:dyDescent="0.25">
      <c r="A21" s="449" t="s">
        <v>1762</v>
      </c>
      <c r="B21" s="450" t="s">
        <v>1774</v>
      </c>
      <c r="C21" s="451"/>
    </row>
    <row r="22" spans="1:3" ht="57.75" customHeight="1" x14ac:dyDescent="0.25">
      <c r="A22" s="439" t="s">
        <v>1775</v>
      </c>
      <c r="B22" s="452" t="s">
        <v>1776</v>
      </c>
      <c r="C22" s="19"/>
    </row>
    <row r="23" spans="1:3" ht="58.5" customHeight="1" x14ac:dyDescent="0.25">
      <c r="A23" s="439" t="s">
        <v>1777</v>
      </c>
      <c r="B23" s="453" t="s">
        <v>1778</v>
      </c>
      <c r="C23" s="19"/>
    </row>
    <row r="24" spans="1:3" ht="55.15" customHeight="1" x14ac:dyDescent="0.25">
      <c r="A24" s="1510" t="s">
        <v>1779</v>
      </c>
      <c r="B24" s="1512"/>
      <c r="C24" s="19"/>
    </row>
    <row r="25" spans="1:3" ht="53.25" customHeight="1" x14ac:dyDescent="0.25">
      <c r="A25" s="439" t="s">
        <v>1749</v>
      </c>
      <c r="B25" s="440" t="s">
        <v>1780</v>
      </c>
      <c r="C25" s="19"/>
    </row>
    <row r="26" spans="1:3" ht="88.5" customHeight="1" x14ac:dyDescent="0.25">
      <c r="A26" s="439" t="s">
        <v>133</v>
      </c>
      <c r="B26" s="440" t="s">
        <v>1781</v>
      </c>
      <c r="C26" s="19"/>
    </row>
    <row r="27" spans="1:3" ht="36" customHeight="1" x14ac:dyDescent="0.25">
      <c r="A27" s="442" t="s">
        <v>136</v>
      </c>
      <c r="B27" s="454" t="s">
        <v>1782</v>
      </c>
      <c r="C27" s="444"/>
    </row>
    <row r="28" spans="1:3" ht="29.25" customHeight="1" x14ac:dyDescent="0.25">
      <c r="A28" s="448" t="s">
        <v>1758</v>
      </c>
      <c r="B28" s="455" t="s">
        <v>1783</v>
      </c>
      <c r="C28" s="447"/>
    </row>
    <row r="29" spans="1:3" ht="15" customHeight="1" x14ac:dyDescent="0.25">
      <c r="A29" s="448" t="s">
        <v>1760</v>
      </c>
      <c r="B29" s="455" t="s">
        <v>1784</v>
      </c>
      <c r="C29" s="447"/>
    </row>
    <row r="30" spans="1:3" ht="15" customHeight="1" x14ac:dyDescent="0.25">
      <c r="A30" s="448" t="s">
        <v>1762</v>
      </c>
      <c r="B30" s="455" t="s">
        <v>1785</v>
      </c>
      <c r="C30" s="447"/>
    </row>
    <row r="31" spans="1:3" ht="15" customHeight="1" x14ac:dyDescent="0.25">
      <c r="A31" s="439" t="s">
        <v>1754</v>
      </c>
      <c r="B31" s="452" t="s">
        <v>1786</v>
      </c>
      <c r="C31" s="19"/>
    </row>
    <row r="32" spans="1:3" ht="30" customHeight="1" x14ac:dyDescent="0.25">
      <c r="A32" s="439" t="s">
        <v>1756</v>
      </c>
      <c r="B32" s="452" t="s">
        <v>1787</v>
      </c>
      <c r="C32" s="19"/>
    </row>
    <row r="33" spans="1:7" ht="26.25" customHeight="1" x14ac:dyDescent="0.25">
      <c r="A33" s="439" t="s">
        <v>1770</v>
      </c>
      <c r="B33" s="452" t="s">
        <v>1788</v>
      </c>
      <c r="C33" s="19"/>
    </row>
    <row r="34" spans="1:7" ht="54" customHeight="1" x14ac:dyDescent="0.25">
      <c r="A34" s="439" t="s">
        <v>1775</v>
      </c>
      <c r="B34" s="453" t="s">
        <v>1789</v>
      </c>
      <c r="C34" s="19"/>
    </row>
    <row r="35" spans="1:7" ht="55.9" customHeight="1" x14ac:dyDescent="0.25">
      <c r="A35" s="439" t="s">
        <v>1777</v>
      </c>
      <c r="B35" s="453" t="s">
        <v>1790</v>
      </c>
      <c r="C35" s="19"/>
    </row>
    <row r="36" spans="1:7" ht="40.15" customHeight="1" x14ac:dyDescent="0.25">
      <c r="A36" s="1510" t="s">
        <v>1791</v>
      </c>
      <c r="B36" s="1512"/>
      <c r="C36" s="19"/>
    </row>
    <row r="37" spans="1:7" ht="54.6" customHeight="1" x14ac:dyDescent="0.25">
      <c r="A37" s="439" t="s">
        <v>1749</v>
      </c>
      <c r="B37" s="440" t="s">
        <v>1792</v>
      </c>
      <c r="C37" s="19"/>
    </row>
    <row r="38" spans="1:7" ht="81" customHeight="1" x14ac:dyDescent="0.25">
      <c r="A38" s="439" t="s">
        <v>133</v>
      </c>
      <c r="B38" s="440" t="s">
        <v>1793</v>
      </c>
      <c r="C38" s="19"/>
    </row>
    <row r="39" spans="1:7" ht="40.15" customHeight="1" x14ac:dyDescent="0.25">
      <c r="A39" s="442" t="s">
        <v>136</v>
      </c>
      <c r="B39" s="456" t="s">
        <v>1794</v>
      </c>
      <c r="C39" s="444"/>
      <c r="G39" s="457"/>
    </row>
    <row r="40" spans="1:7" ht="68.25" customHeight="1" x14ac:dyDescent="0.25">
      <c r="A40" s="448" t="s">
        <v>1758</v>
      </c>
      <c r="B40" s="446" t="s">
        <v>1795</v>
      </c>
      <c r="C40" s="447"/>
    </row>
    <row r="41" spans="1:7" ht="33.75" customHeight="1" x14ac:dyDescent="0.25">
      <c r="A41" s="448" t="s">
        <v>1760</v>
      </c>
      <c r="B41" s="446" t="s">
        <v>1796</v>
      </c>
      <c r="C41" s="447"/>
    </row>
    <row r="42" spans="1:7" ht="60" customHeight="1" x14ac:dyDescent="0.25">
      <c r="A42" s="448" t="s">
        <v>1762</v>
      </c>
      <c r="B42" s="446" t="s">
        <v>1797</v>
      </c>
      <c r="C42" s="451"/>
    </row>
    <row r="43" spans="1:7" ht="15" customHeight="1" x14ac:dyDescent="0.25">
      <c r="A43" s="439" t="s">
        <v>1754</v>
      </c>
      <c r="B43" s="440" t="s">
        <v>1786</v>
      </c>
      <c r="C43" s="19"/>
    </row>
    <row r="44" spans="1:7" ht="32.25" customHeight="1" x14ac:dyDescent="0.25">
      <c r="A44" s="439" t="s">
        <v>1756</v>
      </c>
      <c r="B44" s="440" t="s">
        <v>1787</v>
      </c>
      <c r="C44" s="19"/>
    </row>
    <row r="45" spans="1:7" ht="15" customHeight="1" x14ac:dyDescent="0.25">
      <c r="A45" s="439" t="s">
        <v>1770</v>
      </c>
      <c r="B45" s="440" t="s">
        <v>1788</v>
      </c>
      <c r="C45" s="19"/>
    </row>
    <row r="46" spans="1:7" ht="72" customHeight="1" x14ac:dyDescent="0.25">
      <c r="A46" s="439" t="s">
        <v>1775</v>
      </c>
      <c r="B46" s="453" t="s">
        <v>1798</v>
      </c>
      <c r="C46" s="19"/>
    </row>
    <row r="47" spans="1:7" ht="64.5" customHeight="1" x14ac:dyDescent="0.25">
      <c r="A47" s="439" t="s">
        <v>1777</v>
      </c>
      <c r="B47" s="453" t="s">
        <v>1799</v>
      </c>
      <c r="C47" s="19"/>
    </row>
    <row r="48" spans="1:7" ht="95.25" customHeight="1" x14ac:dyDescent="0.25">
      <c r="A48" s="439" t="s">
        <v>1800</v>
      </c>
      <c r="B48" s="453" t="s">
        <v>1801</v>
      </c>
      <c r="C48" s="19"/>
    </row>
    <row r="49" spans="1:2" x14ac:dyDescent="0.25">
      <c r="A49" s="458"/>
      <c r="B49" s="432"/>
    </row>
    <row r="50" spans="1:2" ht="96.75" customHeight="1" x14ac:dyDescent="0.25"/>
  </sheetData>
  <mergeCells count="3">
    <mergeCell ref="A5:B5"/>
    <mergeCell ref="A24:B24"/>
    <mergeCell ref="A36:B36"/>
  </mergeCells>
  <pageMargins left="0.70866141732283472" right="0.70866141732283472" top="0.74803149606299213" bottom="0.74803149606299213" header="0.31496062992125984" footer="0.31496062992125984"/>
  <pageSetup paperSize="9" scale="95" fitToWidth="0" fitToHeight="0" orientation="landscape" r:id="rId1"/>
  <headerFooter>
    <oddHeader>&amp;CCS 
Příloha XXIX</oddHeader>
    <oddFooter>&amp;C&amp;P</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tabColor theme="9" tint="0.79998168889431442"/>
    <pageSetUpPr fitToPage="1"/>
  </sheetPr>
  <dimension ref="A1:D19"/>
  <sheetViews>
    <sheetView showGridLines="0" view="pageLayout" zoomScaleNormal="100" workbookViewId="0"/>
  </sheetViews>
  <sheetFormatPr defaultColWidth="11.28515625" defaultRowHeight="15" x14ac:dyDescent="0.25"/>
  <cols>
    <col min="1" max="1" width="5.5703125" style="49" customWidth="1"/>
    <col min="2" max="2" width="65" customWidth="1"/>
    <col min="3" max="3" width="12.28515625" customWidth="1"/>
    <col min="4" max="4" width="14.7109375" customWidth="1"/>
  </cols>
  <sheetData>
    <row r="1" spans="1:4" ht="26.25" customHeight="1" x14ac:dyDescent="0.25">
      <c r="A1" s="546" t="s">
        <v>1729</v>
      </c>
    </row>
    <row r="2" spans="1:4" x14ac:dyDescent="0.25">
      <c r="A2" s="52"/>
      <c r="B2" s="1"/>
      <c r="C2" s="1"/>
      <c r="D2" s="1"/>
    </row>
    <row r="3" spans="1:4" x14ac:dyDescent="0.25">
      <c r="A3" s="1513"/>
      <c r="B3" s="1514"/>
      <c r="C3" s="543" t="s">
        <v>6</v>
      </c>
      <c r="D3" s="543" t="s">
        <v>7</v>
      </c>
    </row>
    <row r="4" spans="1:4" ht="27.75" customHeight="1" x14ac:dyDescent="0.25">
      <c r="A4" s="1515"/>
      <c r="B4" s="1516"/>
      <c r="C4" s="543" t="s">
        <v>1590</v>
      </c>
      <c r="D4" s="543" t="s">
        <v>465</v>
      </c>
    </row>
    <row r="5" spans="1:4" ht="21.75" customHeight="1" x14ac:dyDescent="0.25">
      <c r="A5" s="540">
        <v>1</v>
      </c>
      <c r="B5" s="541" t="s">
        <v>1997</v>
      </c>
      <c r="C5" s="542"/>
      <c r="D5" s="542"/>
    </row>
    <row r="6" spans="1:4" ht="27" customHeight="1" x14ac:dyDescent="0.25">
      <c r="A6" s="543" t="s">
        <v>6</v>
      </c>
      <c r="B6" s="542" t="s">
        <v>1994</v>
      </c>
      <c r="C6" s="544"/>
      <c r="D6" s="542"/>
    </row>
    <row r="7" spans="1:4" ht="42.75" customHeight="1" x14ac:dyDescent="0.25">
      <c r="A7" s="543" t="s">
        <v>7</v>
      </c>
      <c r="B7" s="545" t="s">
        <v>1802</v>
      </c>
      <c r="C7" s="544"/>
      <c r="D7" s="542"/>
    </row>
    <row r="8" spans="1:4" ht="21" customHeight="1" x14ac:dyDescent="0.25">
      <c r="A8" s="540">
        <v>2</v>
      </c>
      <c r="B8" s="541" t="s">
        <v>1998</v>
      </c>
      <c r="C8" s="542"/>
      <c r="D8" s="542"/>
    </row>
    <row r="9" spans="1:4" ht="32.25" customHeight="1" x14ac:dyDescent="0.25">
      <c r="A9" s="543" t="s">
        <v>6</v>
      </c>
      <c r="B9" s="542" t="s">
        <v>1995</v>
      </c>
      <c r="C9" s="544"/>
      <c r="D9" s="542"/>
    </row>
    <row r="10" spans="1:4" ht="48.75" customHeight="1" x14ac:dyDescent="0.25">
      <c r="A10" s="543" t="s">
        <v>7</v>
      </c>
      <c r="B10" s="545" t="s">
        <v>1996</v>
      </c>
      <c r="C10" s="544"/>
      <c r="D10" s="542"/>
    </row>
    <row r="11" spans="1:4" ht="22.5" customHeight="1" x14ac:dyDescent="0.25">
      <c r="A11" s="540">
        <v>3</v>
      </c>
      <c r="B11" s="541" t="s">
        <v>1999</v>
      </c>
      <c r="C11" s="542"/>
      <c r="D11" s="542"/>
    </row>
    <row r="12" spans="1:4" ht="53.25" customHeight="1" x14ac:dyDescent="0.25">
      <c r="A12" s="543" t="s">
        <v>6</v>
      </c>
      <c r="B12" s="545" t="s">
        <v>1803</v>
      </c>
      <c r="C12" s="544"/>
      <c r="D12" s="542"/>
    </row>
    <row r="13" spans="1:4" ht="24" customHeight="1" x14ac:dyDescent="0.25">
      <c r="A13" s="543" t="s">
        <v>7</v>
      </c>
      <c r="B13" s="542" t="s">
        <v>1804</v>
      </c>
      <c r="C13" s="544"/>
      <c r="D13" s="542"/>
    </row>
    <row r="14" spans="1:4" ht="26.25" customHeight="1" x14ac:dyDescent="0.25">
      <c r="A14" s="540">
        <v>4</v>
      </c>
      <c r="B14" s="542" t="s">
        <v>2000</v>
      </c>
      <c r="C14" s="542"/>
      <c r="D14" s="542"/>
    </row>
    <row r="15" spans="1:4" ht="39.75" customHeight="1" x14ac:dyDescent="0.25">
      <c r="A15" s="543" t="s">
        <v>6</v>
      </c>
      <c r="B15" s="545" t="s">
        <v>1805</v>
      </c>
      <c r="C15" s="544"/>
      <c r="D15" s="542"/>
    </row>
    <row r="16" spans="1:4" ht="31.5" customHeight="1" x14ac:dyDescent="0.25">
      <c r="A16" s="543" t="s">
        <v>7</v>
      </c>
      <c r="B16" s="545" t="s">
        <v>1806</v>
      </c>
      <c r="C16" s="544"/>
      <c r="D16" s="542"/>
    </row>
    <row r="17" spans="1:4" ht="52.5" customHeight="1" x14ac:dyDescent="0.25">
      <c r="A17" s="543" t="s">
        <v>8</v>
      </c>
      <c r="B17" s="545" t="s">
        <v>1807</v>
      </c>
      <c r="C17" s="544"/>
      <c r="D17" s="542"/>
    </row>
    <row r="18" spans="1:4" x14ac:dyDescent="0.25">
      <c r="A18" s="540">
        <v>5</v>
      </c>
      <c r="B18" s="542" t="s">
        <v>1808</v>
      </c>
      <c r="C18" s="542"/>
      <c r="D18" s="542"/>
    </row>
    <row r="19" spans="1:4" x14ac:dyDescent="0.25">
      <c r="A19" s="540">
        <v>6</v>
      </c>
      <c r="B19" s="541" t="s">
        <v>42</v>
      </c>
      <c r="C19" s="542"/>
      <c r="D19" s="542"/>
    </row>
  </sheetData>
  <mergeCells count="2">
    <mergeCell ref="A3:B3"/>
    <mergeCell ref="A4:B4"/>
  </mergeCells>
  <pageMargins left="0.70866141732283472" right="0.70866141732283472" top="0.86614173228346458" bottom="0.74803149606299213" header="0.31496062992125984" footer="0.31496062992125984"/>
  <pageSetup paperSize="9" fitToHeight="0" orientation="landscape" r:id="rId1"/>
  <headerFooter>
    <oddHeader>&amp;CCS
Příloha XXIX</oddHeader>
    <oddFooter>&amp;C&amp;P</oddFooter>
  </headerFooter>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9" tint="0.79998168889431442"/>
    <pageSetUpPr fitToPage="1"/>
  </sheetPr>
  <dimension ref="A1:I17"/>
  <sheetViews>
    <sheetView showGridLines="0" view="pageLayout" zoomScaleNormal="100" workbookViewId="0">
      <selection activeCell="B9" sqref="B9"/>
    </sheetView>
  </sheetViews>
  <sheetFormatPr defaultColWidth="11.28515625" defaultRowHeight="15" x14ac:dyDescent="0.25"/>
  <cols>
    <col min="1" max="1" width="3.5703125" customWidth="1"/>
    <col min="2" max="2" width="50.140625" customWidth="1"/>
    <col min="6" max="6" width="15.28515625" customWidth="1"/>
  </cols>
  <sheetData>
    <row r="1" spans="1:9" ht="15.75" customHeight="1" x14ac:dyDescent="0.25">
      <c r="A1" s="546" t="s">
        <v>1730</v>
      </c>
      <c r="C1" s="459"/>
      <c r="D1" s="459"/>
      <c r="E1" s="459"/>
      <c r="F1" s="459"/>
    </row>
    <row r="2" spans="1:9" ht="15.75" customHeight="1" x14ac:dyDescent="0.25">
      <c r="A2" s="459"/>
      <c r="B2" s="459"/>
      <c r="C2" s="459"/>
      <c r="D2" s="459"/>
      <c r="E2" s="459"/>
      <c r="F2" s="459"/>
    </row>
    <row r="4" spans="1:9" x14ac:dyDescent="0.25">
      <c r="A4" s="1517"/>
      <c r="B4" s="1518"/>
      <c r="C4" s="547" t="s">
        <v>6</v>
      </c>
      <c r="D4" s="547" t="s">
        <v>7</v>
      </c>
      <c r="E4" s="547" t="s">
        <v>8</v>
      </c>
      <c r="F4" s="547" t="s">
        <v>43</v>
      </c>
      <c r="G4" s="543" t="s">
        <v>44</v>
      </c>
      <c r="H4" s="547" t="s">
        <v>166</v>
      </c>
      <c r="I4" s="547" t="s">
        <v>167</v>
      </c>
    </row>
    <row r="5" spans="1:9" ht="45" x14ac:dyDescent="0.25">
      <c r="A5" s="1519"/>
      <c r="B5" s="1520"/>
      <c r="C5" s="547" t="s">
        <v>1809</v>
      </c>
      <c r="D5" s="547" t="s">
        <v>1810</v>
      </c>
      <c r="E5" s="547" t="s">
        <v>1811</v>
      </c>
      <c r="F5" s="547" t="s">
        <v>1812</v>
      </c>
      <c r="G5" s="543" t="s">
        <v>961</v>
      </c>
      <c r="H5" s="547" t="s">
        <v>1813</v>
      </c>
      <c r="I5" s="547" t="s">
        <v>1814</v>
      </c>
    </row>
    <row r="6" spans="1:9" ht="30" x14ac:dyDescent="0.25">
      <c r="A6" s="551">
        <v>1</v>
      </c>
      <c r="B6" s="538" t="s">
        <v>1815</v>
      </c>
      <c r="C6" s="548"/>
      <c r="D6" s="548"/>
      <c r="E6" s="548"/>
      <c r="F6" s="548"/>
      <c r="G6" s="542"/>
      <c r="H6" s="548"/>
      <c r="I6" s="548"/>
    </row>
    <row r="7" spans="1:9" ht="23.25" customHeight="1" x14ac:dyDescent="0.25">
      <c r="A7" s="552" t="s">
        <v>1816</v>
      </c>
      <c r="B7" s="549" t="s">
        <v>1817</v>
      </c>
      <c r="C7" s="549"/>
      <c r="D7" s="549"/>
      <c r="E7" s="549"/>
      <c r="F7" s="549"/>
      <c r="G7" s="542"/>
      <c r="H7" s="549"/>
      <c r="I7" s="549"/>
    </row>
    <row r="8" spans="1:9" x14ac:dyDescent="0.25">
      <c r="A8" s="552" t="s">
        <v>1818</v>
      </c>
      <c r="B8" s="549" t="s">
        <v>1819</v>
      </c>
      <c r="C8" s="549"/>
      <c r="D8" s="549"/>
      <c r="E8" s="549"/>
      <c r="F8" s="549"/>
      <c r="G8" s="542"/>
      <c r="H8" s="549"/>
      <c r="I8" s="549"/>
    </row>
    <row r="9" spans="1:9" x14ac:dyDescent="0.25">
      <c r="A9" s="548">
        <v>2</v>
      </c>
      <c r="B9" s="548" t="s">
        <v>1820</v>
      </c>
      <c r="C9" s="548"/>
      <c r="D9" s="548"/>
      <c r="E9" s="548"/>
      <c r="F9" s="548"/>
      <c r="G9" s="542"/>
      <c r="H9" s="548"/>
      <c r="I9" s="548"/>
    </row>
    <row r="10" spans="1:9" x14ac:dyDescent="0.25">
      <c r="A10" s="548">
        <v>3</v>
      </c>
      <c r="B10" s="548" t="s">
        <v>1821</v>
      </c>
      <c r="C10" s="548"/>
      <c r="D10" s="548"/>
      <c r="E10" s="548"/>
      <c r="F10" s="548"/>
      <c r="G10" s="542"/>
      <c r="H10" s="548"/>
      <c r="I10" s="548"/>
    </row>
    <row r="11" spans="1:9" x14ac:dyDescent="0.25">
      <c r="A11" s="548">
        <v>4</v>
      </c>
      <c r="B11" s="548" t="s">
        <v>1822</v>
      </c>
      <c r="C11" s="548"/>
      <c r="D11" s="548"/>
      <c r="E11" s="548"/>
      <c r="F11" s="548"/>
      <c r="G11" s="542"/>
      <c r="H11" s="548"/>
      <c r="I11" s="548"/>
    </row>
    <row r="12" spans="1:9" x14ac:dyDescent="0.25">
      <c r="A12" s="550">
        <v>5</v>
      </c>
      <c r="B12" s="550" t="s">
        <v>1823</v>
      </c>
      <c r="C12" s="550"/>
      <c r="D12" s="550"/>
      <c r="E12" s="550"/>
      <c r="F12" s="550"/>
      <c r="G12" s="542"/>
      <c r="H12" s="550"/>
      <c r="I12" s="548"/>
    </row>
    <row r="13" spans="1:9" x14ac:dyDescent="0.25">
      <c r="A13" s="548">
        <v>6</v>
      </c>
      <c r="B13" s="548" t="s">
        <v>1824</v>
      </c>
      <c r="C13" s="548"/>
      <c r="D13" s="548"/>
      <c r="E13" s="548"/>
      <c r="F13" s="548"/>
      <c r="G13" s="542"/>
      <c r="H13" s="548"/>
      <c r="I13" s="548"/>
    </row>
    <row r="14" spans="1:9" x14ac:dyDescent="0.25">
      <c r="A14" s="548">
        <v>7</v>
      </c>
      <c r="B14" s="548" t="s">
        <v>1808</v>
      </c>
      <c r="C14" s="548"/>
      <c r="D14" s="548"/>
      <c r="E14" s="548"/>
      <c r="F14" s="548"/>
      <c r="G14" s="542"/>
      <c r="H14" s="548"/>
      <c r="I14" s="548"/>
    </row>
    <row r="15" spans="1:9" ht="30" x14ac:dyDescent="0.25">
      <c r="A15" s="552" t="s">
        <v>1825</v>
      </c>
      <c r="B15" s="549" t="s">
        <v>1826</v>
      </c>
      <c r="C15" s="548"/>
      <c r="D15" s="548"/>
      <c r="E15" s="548"/>
      <c r="F15" s="548"/>
      <c r="G15" s="542"/>
      <c r="H15" s="548"/>
      <c r="I15" s="548"/>
    </row>
    <row r="16" spans="1:9" x14ac:dyDescent="0.25">
      <c r="A16" s="552" t="s">
        <v>1827</v>
      </c>
      <c r="B16" s="549" t="s">
        <v>1817</v>
      </c>
      <c r="C16" s="548"/>
      <c r="D16" s="548"/>
      <c r="E16" s="548"/>
      <c r="F16" s="548"/>
      <c r="G16" s="542"/>
      <c r="H16" s="548"/>
      <c r="I16" s="548"/>
    </row>
    <row r="17" spans="1:9" ht="30" x14ac:dyDescent="0.25">
      <c r="A17" s="551">
        <v>8</v>
      </c>
      <c r="B17" s="538" t="s">
        <v>1828</v>
      </c>
      <c r="C17" s="548"/>
      <c r="D17" s="548"/>
      <c r="E17" s="548"/>
      <c r="F17" s="548"/>
      <c r="G17" s="542"/>
      <c r="H17" s="548"/>
      <c r="I17" s="548"/>
    </row>
  </sheetData>
  <mergeCells count="2">
    <mergeCell ref="A4:B4"/>
    <mergeCell ref="A5:B5"/>
  </mergeCells>
  <pageMargins left="0.70866141732283472" right="0.70866141732283472" top="0.74803149606299213" bottom="0.74803149606299213" header="0.31496062992125984" footer="0.31496062992125984"/>
  <pageSetup paperSize="9" scale="95" orientation="landscape" r:id="rId1"/>
  <headerFooter>
    <oddHeader>&amp;CCS
Příloha XXIX</oddHeader>
    <oddFooter>&amp;C&amp;P</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9" tint="0.79998168889431442"/>
    <pageSetUpPr fitToPage="1"/>
  </sheetPr>
  <dimension ref="A1:C23"/>
  <sheetViews>
    <sheetView showGridLines="0" view="pageLayout" zoomScaleNormal="100" workbookViewId="0">
      <selection activeCell="A2" sqref="A2"/>
    </sheetView>
  </sheetViews>
  <sheetFormatPr defaultColWidth="11.28515625" defaultRowHeight="15" x14ac:dyDescent="0.25"/>
  <cols>
    <col min="1" max="1" width="6.85546875" style="77" customWidth="1"/>
    <col min="2" max="2" width="51.5703125" customWidth="1"/>
    <col min="3" max="3" width="21.7109375" customWidth="1"/>
  </cols>
  <sheetData>
    <row r="1" spans="1:3" ht="18.75" x14ac:dyDescent="0.3">
      <c r="A1" s="553" t="s">
        <v>1731</v>
      </c>
    </row>
    <row r="3" spans="1:3" x14ac:dyDescent="0.25">
      <c r="A3" s="1519"/>
      <c r="B3" s="1520"/>
      <c r="C3" s="547" t="s">
        <v>6</v>
      </c>
    </row>
    <row r="4" spans="1:3" x14ac:dyDescent="0.25">
      <c r="A4" s="1521" t="s">
        <v>1829</v>
      </c>
      <c r="B4" s="1521"/>
      <c r="C4" s="1521"/>
    </row>
    <row r="5" spans="1:3" x14ac:dyDescent="0.25">
      <c r="A5" s="547">
        <v>1</v>
      </c>
      <c r="B5" s="548" t="s">
        <v>1830</v>
      </c>
      <c r="C5" s="548"/>
    </row>
    <row r="6" spans="1:3" x14ac:dyDescent="0.25">
      <c r="A6" s="547">
        <v>2</v>
      </c>
      <c r="B6" s="548" t="s">
        <v>1831</v>
      </c>
      <c r="C6" s="548"/>
    </row>
    <row r="7" spans="1:3" x14ac:dyDescent="0.25">
      <c r="A7" s="547">
        <v>3</v>
      </c>
      <c r="B7" s="548" t="s">
        <v>1832</v>
      </c>
      <c r="C7" s="548"/>
    </row>
    <row r="8" spans="1:3" x14ac:dyDescent="0.25">
      <c r="A8" s="547">
        <v>4</v>
      </c>
      <c r="B8" s="548" t="s">
        <v>1833</v>
      </c>
      <c r="C8" s="548"/>
    </row>
    <row r="9" spans="1:3" x14ac:dyDescent="0.25">
      <c r="A9" s="1521" t="s">
        <v>1834</v>
      </c>
      <c r="B9" s="1521"/>
      <c r="C9" s="1521"/>
    </row>
    <row r="10" spans="1:3" x14ac:dyDescent="0.25">
      <c r="A10" s="547">
        <v>5</v>
      </c>
      <c r="B10" s="548" t="s">
        <v>1830</v>
      </c>
      <c r="C10" s="548"/>
    </row>
    <row r="11" spans="1:3" x14ac:dyDescent="0.25">
      <c r="A11" s="547">
        <v>6</v>
      </c>
      <c r="B11" s="548" t="s">
        <v>1831</v>
      </c>
      <c r="C11" s="548"/>
    </row>
    <row r="12" spans="1:3" x14ac:dyDescent="0.25">
      <c r="A12" s="547">
        <v>7</v>
      </c>
      <c r="B12" s="548" t="s">
        <v>1832</v>
      </c>
      <c r="C12" s="548"/>
    </row>
    <row r="13" spans="1:3" x14ac:dyDescent="0.25">
      <c r="A13" s="547">
        <v>8</v>
      </c>
      <c r="B13" s="548" t="s">
        <v>1833</v>
      </c>
      <c r="C13" s="548"/>
    </row>
    <row r="14" spans="1:3" x14ac:dyDescent="0.25">
      <c r="A14" s="1521" t="s">
        <v>1835</v>
      </c>
      <c r="B14" s="1521"/>
      <c r="C14" s="1521"/>
    </row>
    <row r="15" spans="1:3" x14ac:dyDescent="0.25">
      <c r="A15" s="547">
        <v>9</v>
      </c>
      <c r="B15" s="548" t="s">
        <v>1830</v>
      </c>
      <c r="C15" s="548"/>
    </row>
    <row r="16" spans="1:3" x14ac:dyDescent="0.25">
      <c r="A16" s="547">
        <v>10</v>
      </c>
      <c r="B16" s="548" t="s">
        <v>1831</v>
      </c>
      <c r="C16" s="548"/>
    </row>
    <row r="17" spans="1:3" x14ac:dyDescent="0.25">
      <c r="A17" s="547">
        <v>11</v>
      </c>
      <c r="B17" s="548" t="s">
        <v>1832</v>
      </c>
      <c r="C17" s="548"/>
    </row>
    <row r="18" spans="1:3" x14ac:dyDescent="0.25">
      <c r="A18" s="547">
        <v>12</v>
      </c>
      <c r="B18" s="548" t="s">
        <v>1833</v>
      </c>
      <c r="C18" s="548"/>
    </row>
    <row r="19" spans="1:3" x14ac:dyDescent="0.25">
      <c r="A19" s="1521" t="s">
        <v>1836</v>
      </c>
      <c r="B19" s="1521"/>
      <c r="C19" s="1521"/>
    </row>
    <row r="20" spans="1:3" x14ac:dyDescent="0.25">
      <c r="A20" s="547">
        <v>13</v>
      </c>
      <c r="B20" s="548" t="s">
        <v>1830</v>
      </c>
      <c r="C20" s="548"/>
    </row>
    <row r="21" spans="1:3" x14ac:dyDescent="0.25">
      <c r="A21" s="547">
        <v>14</v>
      </c>
      <c r="B21" s="548" t="s">
        <v>1831</v>
      </c>
      <c r="C21" s="548"/>
    </row>
    <row r="22" spans="1:3" x14ac:dyDescent="0.25">
      <c r="A22" s="547">
        <v>15</v>
      </c>
      <c r="B22" s="548" t="s">
        <v>1832</v>
      </c>
      <c r="C22" s="548"/>
    </row>
    <row r="23" spans="1:3" x14ac:dyDescent="0.25">
      <c r="A23" s="547">
        <v>16</v>
      </c>
      <c r="B23" s="548" t="s">
        <v>1833</v>
      </c>
      <c r="C23" s="548"/>
    </row>
  </sheetData>
  <mergeCells count="5">
    <mergeCell ref="A3:B3"/>
    <mergeCell ref="A4:C4"/>
    <mergeCell ref="A9:C9"/>
    <mergeCell ref="A14:C14"/>
    <mergeCell ref="A19:C19"/>
  </mergeCells>
  <pageMargins left="0.70866141732283472" right="0.70866141732283472" top="0.74803149606299213" bottom="0.74803149606299213" header="0.31496062992125984" footer="0.31496062992125984"/>
  <pageSetup paperSize="9" orientation="landscape" r:id="rId1"/>
  <headerFooter>
    <oddHeader>&amp;CCS
Příloha XXIX</oddHeader>
    <oddFooter>&amp;C&amp;P</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9" tint="0.79998168889431442"/>
    <pageSetUpPr fitToPage="1"/>
  </sheetPr>
  <dimension ref="A1:H22"/>
  <sheetViews>
    <sheetView showGridLines="0" view="pageLayout" zoomScaleNormal="100" workbookViewId="0"/>
  </sheetViews>
  <sheetFormatPr defaultColWidth="11.28515625" defaultRowHeight="15" x14ac:dyDescent="0.25"/>
  <sheetData>
    <row r="1" spans="1:1" ht="18.75" x14ac:dyDescent="0.3">
      <c r="A1" s="553" t="s">
        <v>1732</v>
      </c>
    </row>
    <row r="21" spans="1:8" ht="65.25" customHeight="1" x14ac:dyDescent="0.25">
      <c r="A21" s="1522" t="s">
        <v>1837</v>
      </c>
      <c r="B21" s="1522"/>
      <c r="C21" s="1522"/>
      <c r="D21" s="1522"/>
      <c r="E21" s="1522"/>
      <c r="F21" s="1522"/>
      <c r="G21" s="1522"/>
      <c r="H21" s="1522"/>
    </row>
    <row r="22" spans="1:8" ht="64.5" customHeight="1" x14ac:dyDescent="0.25">
      <c r="A22" s="1523" t="s">
        <v>1838</v>
      </c>
      <c r="B22" s="1523"/>
      <c r="C22" s="1523"/>
      <c r="D22" s="1523"/>
      <c r="E22" s="1523"/>
      <c r="F22" s="1523"/>
      <c r="G22" s="1523"/>
      <c r="H22" s="1523"/>
    </row>
  </sheetData>
  <mergeCells count="2">
    <mergeCell ref="A21:H21"/>
    <mergeCell ref="A22:H22"/>
  </mergeCells>
  <pageMargins left="0.70866141732283472" right="0.70866141732283472" top="0.82677165354330717" bottom="0.74803149606299213" header="0.31496062992125984" footer="0.31496062992125984"/>
  <pageSetup paperSize="9" orientation="landscape" r:id="rId1"/>
  <headerFooter>
    <oddHeader>&amp;CCS
Příloha XXIX</oddHeader>
    <oddFooter>&amp;C&amp;P</oddFooter>
  </headerFooter>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tabColor rgb="FF0070C0"/>
    <pageSetUpPr fitToPage="1"/>
  </sheetPr>
  <dimension ref="B2:L11"/>
  <sheetViews>
    <sheetView showGridLines="0" workbookViewId="0">
      <selection activeCell="B3" sqref="B3"/>
    </sheetView>
  </sheetViews>
  <sheetFormatPr defaultRowHeight="15" x14ac:dyDescent="0.25"/>
  <sheetData>
    <row r="2" spans="2:12" x14ac:dyDescent="0.25">
      <c r="B2" t="s">
        <v>1877</v>
      </c>
    </row>
    <row r="3" spans="2:12" x14ac:dyDescent="0.25">
      <c r="B3" t="s">
        <v>1878</v>
      </c>
    </row>
    <row r="5" spans="2:12" x14ac:dyDescent="0.25">
      <c r="B5" s="1145" t="s">
        <v>1214</v>
      </c>
      <c r="C5" s="1146"/>
      <c r="D5" s="1146"/>
      <c r="E5" s="1146"/>
      <c r="F5" s="1146"/>
      <c r="G5" s="1146"/>
      <c r="H5" s="1146"/>
      <c r="I5" s="1146"/>
      <c r="J5" s="1146"/>
      <c r="K5" s="1146"/>
      <c r="L5" s="1147"/>
    </row>
    <row r="6" spans="2:12" x14ac:dyDescent="0.25">
      <c r="B6" s="1150" t="s">
        <v>1215</v>
      </c>
      <c r="C6" s="1151"/>
      <c r="D6" s="1151"/>
      <c r="E6" s="1151"/>
      <c r="F6" s="1151"/>
      <c r="G6" s="1151"/>
      <c r="H6" s="1151"/>
      <c r="I6" s="1151"/>
      <c r="J6" s="1151"/>
      <c r="K6" s="1151"/>
      <c r="L6" s="1152"/>
    </row>
    <row r="7" spans="2:12" ht="22.5" customHeight="1" x14ac:dyDescent="0.25">
      <c r="B7" s="1143"/>
      <c r="C7" s="1143"/>
      <c r="D7" s="1143"/>
      <c r="E7" s="1143"/>
      <c r="F7" s="1143"/>
      <c r="G7" s="1143"/>
      <c r="H7" s="1143"/>
      <c r="I7" s="1143"/>
      <c r="J7" s="1143"/>
      <c r="K7" s="1143"/>
      <c r="L7" s="1143"/>
    </row>
    <row r="8" spans="2:12" ht="22.5" customHeight="1" x14ac:dyDescent="0.25">
      <c r="B8" s="1144"/>
      <c r="C8" s="1144"/>
      <c r="D8" s="1144"/>
      <c r="E8" s="1144"/>
      <c r="F8" s="1144"/>
      <c r="G8" s="1144"/>
      <c r="H8" s="1144"/>
      <c r="I8" s="1144"/>
      <c r="J8" s="1144"/>
      <c r="K8" s="1144"/>
      <c r="L8" s="1144"/>
    </row>
    <row r="9" spans="2:12" ht="22.5" customHeight="1" x14ac:dyDescent="0.25">
      <c r="B9" s="1143"/>
      <c r="C9" s="1143"/>
      <c r="D9" s="1143"/>
      <c r="E9" s="1143"/>
      <c r="F9" s="1143"/>
      <c r="G9" s="1143"/>
      <c r="H9" s="1143"/>
      <c r="I9" s="1143"/>
      <c r="J9" s="1143"/>
      <c r="K9" s="1143"/>
      <c r="L9" s="1143"/>
    </row>
    <row r="10" spans="2:12" ht="22.5" customHeight="1" x14ac:dyDescent="0.25"/>
    <row r="11" spans="2:12" ht="22.5" customHeight="1" x14ac:dyDescent="0.25"/>
  </sheetData>
  <mergeCells count="5">
    <mergeCell ref="B5:L5"/>
    <mergeCell ref="B6:L6"/>
    <mergeCell ref="B7:L7"/>
    <mergeCell ref="B8:L8"/>
    <mergeCell ref="B9:L9"/>
  </mergeCells>
  <hyperlinks>
    <hyperlink ref="B5:L5" location="'EU ORA'!A1" display="Tabulka EU ORA – Kvalitativní informace o operačním riziku" xr:uid="{00000000-0004-0000-5D00-000000000000}"/>
    <hyperlink ref="B6:L6" location="'EU OR1'!A1" display="Šablona EU OR1 – Kapitálové požadavky k operačnímu riziku a objemy rizikově vážených expozic" xr:uid="{00000000-0004-0000-5D00-000001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tabColor theme="5" tint="0.79998168889431442"/>
  </sheetPr>
  <dimension ref="A1:H18"/>
  <sheetViews>
    <sheetView showGridLines="0" view="pageLayout" topLeftCell="A7" zoomScaleNormal="100" workbookViewId="0">
      <selection activeCell="C28" sqref="C27:C28"/>
    </sheetView>
  </sheetViews>
  <sheetFormatPr defaultRowHeight="15" x14ac:dyDescent="0.25"/>
  <cols>
    <col min="1" max="1" width="30.28515625" customWidth="1"/>
    <col min="2" max="2" width="38" customWidth="1"/>
    <col min="3" max="3" width="62.7109375" customWidth="1"/>
    <col min="4" max="5" width="22.28515625" customWidth="1"/>
    <col min="7" max="7" width="13.140625" style="49" customWidth="1"/>
    <col min="8" max="8" width="52.42578125" customWidth="1"/>
  </cols>
  <sheetData>
    <row r="1" spans="1:8" ht="15" hidden="1" customHeight="1" x14ac:dyDescent="0.25"/>
    <row r="2" spans="1:8" ht="15" hidden="1" customHeight="1" x14ac:dyDescent="0.25">
      <c r="H2" s="234"/>
    </row>
    <row r="3" spans="1:8" ht="31.5" hidden="1" customHeight="1" x14ac:dyDescent="0.25">
      <c r="A3" s="1524" t="s">
        <v>1216</v>
      </c>
      <c r="B3" s="235" t="s">
        <v>1217</v>
      </c>
      <c r="C3" s="236"/>
      <c r="D3" s="236"/>
      <c r="E3" s="236"/>
      <c r="F3" s="237"/>
      <c r="H3" s="200"/>
    </row>
    <row r="4" spans="1:8" ht="32.25" hidden="1" customHeight="1" x14ac:dyDescent="0.25">
      <c r="A4" s="1525"/>
      <c r="B4" s="238" t="s">
        <v>1218</v>
      </c>
      <c r="C4" s="239"/>
      <c r="D4" s="239"/>
      <c r="E4" s="239"/>
      <c r="F4" s="240"/>
    </row>
    <row r="5" spans="1:8" ht="25.5" hidden="1" customHeight="1" x14ac:dyDescent="0.25">
      <c r="A5" s="1526"/>
      <c r="B5" s="235" t="s">
        <v>1219</v>
      </c>
      <c r="C5" s="236"/>
      <c r="D5" s="236"/>
      <c r="E5" s="236"/>
      <c r="F5" s="237"/>
    </row>
    <row r="6" spans="1:8" s="2" customFormat="1" ht="15" hidden="1" customHeight="1" x14ac:dyDescent="0.25">
      <c r="A6" s="241"/>
      <c r="B6" s="193"/>
      <c r="C6" s="193"/>
      <c r="D6" s="193"/>
      <c r="E6" s="193"/>
      <c r="F6" s="193"/>
      <c r="G6" s="242"/>
    </row>
    <row r="7" spans="1:8" ht="18.75" x14ac:dyDescent="0.3">
      <c r="A7" s="45" t="s">
        <v>1214</v>
      </c>
    </row>
    <row r="8" spans="1:8" x14ac:dyDescent="0.25">
      <c r="A8" t="s">
        <v>127</v>
      </c>
    </row>
    <row r="11" spans="1:8" x14ac:dyDescent="0.25">
      <c r="A11" s="46" t="s">
        <v>128</v>
      </c>
      <c r="B11" s="46" t="s">
        <v>122</v>
      </c>
      <c r="C11" s="47" t="s">
        <v>129</v>
      </c>
      <c r="F11" s="49"/>
      <c r="G11"/>
    </row>
    <row r="12" spans="1:8" ht="15" customHeight="1" x14ac:dyDescent="0.25">
      <c r="A12" s="243" t="s">
        <v>1220</v>
      </c>
      <c r="B12" s="244" t="s">
        <v>116</v>
      </c>
      <c r="C12" s="245" t="s">
        <v>1221</v>
      </c>
      <c r="F12" s="49"/>
      <c r="G12"/>
    </row>
    <row r="13" spans="1:8" ht="38.25" customHeight="1" x14ac:dyDescent="0.25">
      <c r="A13" s="246" t="s">
        <v>1222</v>
      </c>
      <c r="B13" s="244" t="s">
        <v>119</v>
      </c>
      <c r="C13" s="245" t="s">
        <v>1223</v>
      </c>
      <c r="F13" s="49"/>
      <c r="G13"/>
    </row>
    <row r="14" spans="1:8" ht="27" customHeight="1" x14ac:dyDescent="0.25">
      <c r="A14" s="246" t="s">
        <v>1222</v>
      </c>
      <c r="B14" s="15" t="s">
        <v>136</v>
      </c>
      <c r="C14" s="245" t="s">
        <v>1224</v>
      </c>
      <c r="F14" s="49"/>
      <c r="G14"/>
    </row>
    <row r="15" spans="1:8" s="78" customFormat="1" ht="29.25" customHeight="1" x14ac:dyDescent="0.25">
      <c r="A15" s="246" t="s">
        <v>1225</v>
      </c>
      <c r="B15" s="15" t="s">
        <v>139</v>
      </c>
      <c r="C15" s="245" t="s">
        <v>1226</v>
      </c>
      <c r="F15" s="247"/>
    </row>
    <row r="16" spans="1:8" s="78" customFormat="1" x14ac:dyDescent="0.25">
      <c r="A16"/>
      <c r="B16"/>
      <c r="C16"/>
      <c r="G16" s="247"/>
    </row>
    <row r="17" spans="1:7" s="78" customFormat="1" x14ac:dyDescent="0.25">
      <c r="A17"/>
      <c r="B17"/>
      <c r="C17"/>
      <c r="G17" s="247"/>
    </row>
    <row r="18" spans="1:7" s="78" customFormat="1" x14ac:dyDescent="0.25">
      <c r="A18"/>
      <c r="B18"/>
      <c r="C18"/>
      <c r="G18" s="247"/>
    </row>
  </sheetData>
  <mergeCells count="1">
    <mergeCell ref="A3:A5"/>
  </mergeCells>
  <pageMargins left="0.70866141732283472" right="0.70866141732283472" top="0.74803149606299213" bottom="0.74803149606299213" header="0.31496062992125984" footer="0.31496062992125984"/>
  <pageSetup paperSize="9" orientation="landscape" verticalDpi="1200" r:id="rId1"/>
  <headerFooter>
    <oddHeader>&amp;CCS
Příloha XXXI</oddHeader>
    <oddFooter>&amp;C&amp;P</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tabColor theme="9" tint="0.79998168889431442"/>
  </sheetPr>
  <dimension ref="A1:M18"/>
  <sheetViews>
    <sheetView showGridLines="0" view="pageLayout" topLeftCell="A7" zoomScaleNormal="80" workbookViewId="0">
      <selection activeCell="A9" sqref="A9"/>
    </sheetView>
  </sheetViews>
  <sheetFormatPr defaultColWidth="9.140625" defaultRowHeight="15" x14ac:dyDescent="0.25"/>
  <cols>
    <col min="1" max="1" width="11.28515625" style="2" customWidth="1"/>
    <col min="2" max="2" width="43.7109375" style="2" customWidth="1"/>
    <col min="3" max="5" width="22.28515625" style="2" customWidth="1"/>
    <col min="6" max="8" width="22.28515625" style="2" hidden="1" customWidth="1"/>
    <col min="9" max="10" width="22.28515625" style="2" customWidth="1"/>
    <col min="11" max="11" width="9.140625" style="2"/>
    <col min="12" max="12" width="13.140625" style="242" customWidth="1"/>
    <col min="13" max="13" width="52.42578125" style="2" customWidth="1"/>
    <col min="14" max="16384" width="9.140625" style="2"/>
  </cols>
  <sheetData>
    <row r="1" spans="1:13" hidden="1" x14ac:dyDescent="0.25"/>
    <row r="2" spans="1:13" hidden="1" x14ac:dyDescent="0.25">
      <c r="M2" s="248"/>
    </row>
    <row r="3" spans="1:13" ht="31.5" hidden="1" customHeight="1" x14ac:dyDescent="0.25">
      <c r="A3" s="1527" t="s">
        <v>1216</v>
      </c>
      <c r="B3" s="1530" t="s">
        <v>1217</v>
      </c>
      <c r="C3" s="1531"/>
      <c r="D3" s="1531"/>
      <c r="E3" s="1531"/>
      <c r="F3" s="1531"/>
      <c r="G3" s="1531"/>
      <c r="H3" s="1531"/>
      <c r="I3" s="1531"/>
      <c r="J3" s="1531"/>
      <c r="K3" s="1532"/>
      <c r="M3" s="249"/>
    </row>
    <row r="4" spans="1:13" ht="32.25" hidden="1" customHeight="1" x14ac:dyDescent="0.25">
      <c r="A4" s="1528"/>
      <c r="B4" s="1533" t="s">
        <v>1218</v>
      </c>
      <c r="C4" s="1534"/>
      <c r="D4" s="1534"/>
      <c r="E4" s="1534"/>
      <c r="F4" s="1534"/>
      <c r="G4" s="1534"/>
      <c r="H4" s="1534"/>
      <c r="I4" s="1534"/>
      <c r="J4" s="1534"/>
      <c r="K4" s="1535"/>
    </row>
    <row r="5" spans="1:13" ht="25.5" hidden="1" customHeight="1" x14ac:dyDescent="0.25">
      <c r="A5" s="1529"/>
      <c r="B5" s="1530" t="s">
        <v>1219</v>
      </c>
      <c r="C5" s="1531"/>
      <c r="D5" s="1531"/>
      <c r="E5" s="1531"/>
      <c r="F5" s="1531"/>
      <c r="G5" s="1531"/>
      <c r="H5" s="1531"/>
      <c r="I5" s="1531"/>
      <c r="J5" s="1531"/>
      <c r="K5" s="1532"/>
    </row>
    <row r="6" spans="1:13" hidden="1" x14ac:dyDescent="0.25">
      <c r="A6" s="241"/>
      <c r="B6" s="193"/>
      <c r="C6" s="193"/>
      <c r="D6" s="193"/>
      <c r="E6" s="193"/>
      <c r="F6" s="193"/>
      <c r="G6" s="193"/>
      <c r="H6" s="193"/>
      <c r="I6" s="193"/>
      <c r="J6" s="193"/>
      <c r="K6" s="193"/>
    </row>
    <row r="7" spans="1:13" s="251" customFormat="1" ht="18.75" x14ac:dyDescent="0.25">
      <c r="A7" s="250" t="s">
        <v>1227</v>
      </c>
      <c r="C7" s="252"/>
    </row>
    <row r="8" spans="1:13" s="251" customFormat="1" x14ac:dyDescent="0.25"/>
    <row r="9" spans="1:13" s="251" customFormat="1" x14ac:dyDescent="0.25">
      <c r="A9"/>
    </row>
    <row r="10" spans="1:13" s="251" customFormat="1" x14ac:dyDescent="0.25">
      <c r="A10"/>
    </row>
    <row r="11" spans="1:13" ht="13.5" customHeight="1" x14ac:dyDescent="0.25">
      <c r="A11" s="1536" t="s">
        <v>1228</v>
      </c>
      <c r="B11" s="1536"/>
      <c r="C11" s="253" t="s">
        <v>6</v>
      </c>
      <c r="D11" s="253" t="s">
        <v>7</v>
      </c>
      <c r="E11" s="253" t="s">
        <v>8</v>
      </c>
      <c r="F11" s="253" t="s">
        <v>767</v>
      </c>
      <c r="G11" s="253" t="s">
        <v>769</v>
      </c>
      <c r="H11" s="253"/>
      <c r="I11" s="253" t="s">
        <v>43</v>
      </c>
      <c r="J11" s="254" t="s">
        <v>44</v>
      </c>
    </row>
    <row r="12" spans="1:13" ht="15" customHeight="1" x14ac:dyDescent="0.25">
      <c r="A12" s="1536"/>
      <c r="B12" s="1536"/>
      <c r="C12" s="1536" t="s">
        <v>1229</v>
      </c>
      <c r="D12" s="1536"/>
      <c r="E12" s="1536"/>
      <c r="F12" s="255" t="s">
        <v>1230</v>
      </c>
      <c r="G12" s="255" t="s">
        <v>1231</v>
      </c>
      <c r="H12" s="255"/>
      <c r="I12" s="1469" t="s">
        <v>465</v>
      </c>
      <c r="J12" s="1469" t="s">
        <v>1232</v>
      </c>
    </row>
    <row r="13" spans="1:13" x14ac:dyDescent="0.25">
      <c r="A13" s="1536"/>
      <c r="B13" s="1536"/>
      <c r="C13" s="255" t="s">
        <v>1233</v>
      </c>
      <c r="D13" s="255" t="s">
        <v>1234</v>
      </c>
      <c r="E13" s="255" t="s">
        <v>1235</v>
      </c>
      <c r="F13" s="255" t="s">
        <v>1236</v>
      </c>
      <c r="G13" s="255"/>
      <c r="H13" s="255"/>
      <c r="I13" s="1469"/>
      <c r="J13" s="1469"/>
    </row>
    <row r="14" spans="1:13" ht="38.25" customHeight="1" x14ac:dyDescent="0.25">
      <c r="A14" s="255">
        <v>1</v>
      </c>
      <c r="B14" s="257" t="s">
        <v>1237</v>
      </c>
      <c r="C14" s="255"/>
      <c r="D14" s="255"/>
      <c r="E14" s="255"/>
      <c r="F14" s="255"/>
      <c r="G14" s="255"/>
      <c r="H14" s="255"/>
      <c r="I14" s="255"/>
      <c r="J14" s="255"/>
    </row>
    <row r="15" spans="1:13" ht="45" x14ac:dyDescent="0.25">
      <c r="A15" s="255">
        <v>2</v>
      </c>
      <c r="B15" s="258" t="s">
        <v>1238</v>
      </c>
      <c r="C15" s="255"/>
      <c r="D15" s="255"/>
      <c r="E15" s="255"/>
      <c r="F15" s="255"/>
      <c r="G15" s="255"/>
      <c r="H15" s="255"/>
      <c r="I15" s="255"/>
      <c r="J15" s="255"/>
    </row>
    <row r="16" spans="1:13" ht="38.25" customHeight="1" x14ac:dyDescent="0.25">
      <c r="A16" s="259">
        <v>3</v>
      </c>
      <c r="B16" s="260" t="s">
        <v>1239</v>
      </c>
      <c r="C16" s="255"/>
      <c r="D16" s="255"/>
      <c r="E16" s="255"/>
      <c r="F16" s="255"/>
      <c r="G16" s="255"/>
      <c r="H16" s="255"/>
      <c r="I16" s="261"/>
      <c r="J16" s="262"/>
    </row>
    <row r="17" spans="1:10" ht="38.25" customHeight="1" x14ac:dyDescent="0.25">
      <c r="A17" s="259">
        <v>4</v>
      </c>
      <c r="B17" s="260" t="s">
        <v>1240</v>
      </c>
      <c r="C17" s="255"/>
      <c r="D17" s="255"/>
      <c r="E17" s="255"/>
      <c r="F17" s="263"/>
      <c r="G17" s="264"/>
      <c r="H17" s="264"/>
      <c r="I17" s="261"/>
      <c r="J17" s="265"/>
    </row>
    <row r="18" spans="1:10" ht="38.25" customHeight="1" x14ac:dyDescent="0.25">
      <c r="A18" s="266">
        <v>5</v>
      </c>
      <c r="B18" s="257" t="s">
        <v>1241</v>
      </c>
      <c r="C18" s="255"/>
      <c r="D18" s="255"/>
      <c r="E18" s="255"/>
      <c r="F18" s="264"/>
      <c r="G18" s="264"/>
      <c r="H18" s="264"/>
      <c r="I18" s="255"/>
      <c r="J18" s="255"/>
    </row>
  </sheetData>
  <mergeCells count="8">
    <mergeCell ref="A3:A5"/>
    <mergeCell ref="B3:K3"/>
    <mergeCell ref="B4:K4"/>
    <mergeCell ref="B5:K5"/>
    <mergeCell ref="A11:B13"/>
    <mergeCell ref="C12:E12"/>
    <mergeCell ref="I12:I13"/>
    <mergeCell ref="J12:J13"/>
  </mergeCells>
  <pageMargins left="0.70866141732283472" right="0.70866141732283472" top="0.74803149606299213" bottom="0.74803149606299213" header="0.31496062992125984" footer="0.31496062992125984"/>
  <pageSetup paperSize="9" scale="75" orientation="landscape" verticalDpi="1200" r:id="rId1"/>
  <headerFooter>
    <oddHeader>&amp;CCS
Příloha XXXI</oddHeader>
    <oddFooter>&amp;C&amp;P</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tabColor rgb="FF0070C0"/>
    <pageSetUpPr fitToPage="1"/>
  </sheetPr>
  <dimension ref="B2:L16"/>
  <sheetViews>
    <sheetView showGridLines="0" workbookViewId="0">
      <selection activeCell="B3" sqref="B3"/>
    </sheetView>
  </sheetViews>
  <sheetFormatPr defaultRowHeight="15" x14ac:dyDescent="0.25"/>
  <cols>
    <col min="12" max="12" width="53" customWidth="1"/>
  </cols>
  <sheetData>
    <row r="2" spans="2:12" x14ac:dyDescent="0.25">
      <c r="B2" t="s">
        <v>1880</v>
      </c>
    </row>
    <row r="3" spans="2:12" x14ac:dyDescent="0.25">
      <c r="B3" t="s">
        <v>1881</v>
      </c>
    </row>
    <row r="5" spans="2:12" x14ac:dyDescent="0.25">
      <c r="B5" s="1145" t="s">
        <v>1242</v>
      </c>
      <c r="C5" s="1146"/>
      <c r="D5" s="1146"/>
      <c r="E5" s="1146"/>
      <c r="F5" s="1146"/>
      <c r="G5" s="1146"/>
      <c r="H5" s="1146"/>
      <c r="I5" s="1146"/>
      <c r="J5" s="1146"/>
      <c r="K5" s="1146"/>
      <c r="L5" s="1147"/>
    </row>
    <row r="6" spans="2:12" x14ac:dyDescent="0.25">
      <c r="B6" s="1148" t="s">
        <v>1243</v>
      </c>
      <c r="C6" s="1144"/>
      <c r="D6" s="1144"/>
      <c r="E6" s="1144"/>
      <c r="F6" s="1144"/>
      <c r="G6" s="1144"/>
      <c r="H6" s="1144"/>
      <c r="I6" s="1144"/>
      <c r="J6" s="1144"/>
      <c r="K6" s="1144"/>
      <c r="L6" s="1149"/>
    </row>
    <row r="7" spans="2:12" ht="22.5" customHeight="1" x14ac:dyDescent="0.25">
      <c r="B7" s="1148" t="s">
        <v>1244</v>
      </c>
      <c r="C7" s="1144"/>
      <c r="D7" s="1144"/>
      <c r="E7" s="1144"/>
      <c r="F7" s="1144"/>
      <c r="G7" s="1144"/>
      <c r="H7" s="1144"/>
      <c r="I7" s="1144"/>
      <c r="J7" s="1144"/>
      <c r="K7" s="1144"/>
      <c r="L7" s="1149"/>
    </row>
    <row r="8" spans="2:12" x14ac:dyDescent="0.25">
      <c r="B8" s="1148" t="s">
        <v>1245</v>
      </c>
      <c r="C8" s="1144"/>
      <c r="D8" s="1144"/>
      <c r="E8" s="1144"/>
      <c r="F8" s="1144"/>
      <c r="G8" s="1144"/>
      <c r="H8" s="1144"/>
      <c r="I8" s="1144"/>
      <c r="J8" s="1144"/>
      <c r="K8" s="1144"/>
      <c r="L8" s="1149"/>
    </row>
    <row r="9" spans="2:12" ht="22.5" customHeight="1" x14ac:dyDescent="0.25">
      <c r="B9" s="1148" t="s">
        <v>1246</v>
      </c>
      <c r="C9" s="1144"/>
      <c r="D9" s="1144"/>
      <c r="E9" s="1144"/>
      <c r="F9" s="1144"/>
      <c r="G9" s="1144"/>
      <c r="H9" s="1144"/>
      <c r="I9" s="1144"/>
      <c r="J9" s="1144"/>
      <c r="K9" s="1144"/>
      <c r="L9" s="1149"/>
    </row>
    <row r="10" spans="2:12" ht="22.5" customHeight="1" x14ac:dyDescent="0.25">
      <c r="B10" s="1150" t="s">
        <v>1247</v>
      </c>
      <c r="C10" s="1151"/>
      <c r="D10" s="1151"/>
      <c r="E10" s="1151"/>
      <c r="F10" s="1151"/>
      <c r="G10" s="1151"/>
      <c r="H10" s="1151"/>
      <c r="I10" s="1151"/>
      <c r="J10" s="1151"/>
      <c r="K10" s="1151"/>
      <c r="L10" s="1152"/>
    </row>
    <row r="11" spans="2:12" ht="22.5" customHeight="1" x14ac:dyDescent="0.25"/>
    <row r="12" spans="2:12" ht="22.5" customHeight="1" x14ac:dyDescent="0.25">
      <c r="B12" s="1143"/>
      <c r="C12" s="1143"/>
      <c r="D12" s="1143"/>
      <c r="E12" s="1143"/>
      <c r="F12" s="1143"/>
      <c r="G12" s="1143"/>
      <c r="H12" s="1143"/>
      <c r="I12" s="1143"/>
      <c r="J12" s="1143"/>
      <c r="K12" s="1143"/>
      <c r="L12" s="1143"/>
    </row>
    <row r="13" spans="2:12" ht="22.5" customHeight="1" x14ac:dyDescent="0.25">
      <c r="B13" s="1144"/>
      <c r="C13" s="1144"/>
      <c r="D13" s="1144"/>
      <c r="E13" s="1144"/>
      <c r="F13" s="1144"/>
      <c r="G13" s="1144"/>
      <c r="H13" s="1144"/>
      <c r="I13" s="1144"/>
      <c r="J13" s="1144"/>
      <c r="K13" s="1144"/>
      <c r="L13" s="1144"/>
    </row>
    <row r="14" spans="2:12" ht="22.5" customHeight="1" x14ac:dyDescent="0.25">
      <c r="B14" s="1143"/>
      <c r="C14" s="1143"/>
      <c r="D14" s="1143"/>
      <c r="E14" s="1143"/>
      <c r="F14" s="1143"/>
      <c r="G14" s="1143"/>
      <c r="H14" s="1143"/>
      <c r="I14" s="1143"/>
      <c r="J14" s="1143"/>
      <c r="K14" s="1143"/>
      <c r="L14" s="1143"/>
    </row>
    <row r="15" spans="2:12" ht="22.5" customHeight="1" x14ac:dyDescent="0.25"/>
    <row r="16" spans="2:12" ht="22.5" customHeight="1" x14ac:dyDescent="0.25"/>
  </sheetData>
  <mergeCells count="9">
    <mergeCell ref="B12:L12"/>
    <mergeCell ref="B13:L13"/>
    <mergeCell ref="B14:L14"/>
    <mergeCell ref="B5:L5"/>
    <mergeCell ref="B6:L6"/>
    <mergeCell ref="B7:L7"/>
    <mergeCell ref="B8:L8"/>
    <mergeCell ref="B9:L9"/>
    <mergeCell ref="B10:L10"/>
  </mergeCells>
  <hyperlinks>
    <hyperlink ref="B5:L5" location="'REMA'!A1" display="Table EU  REMA - Remuneration policy" xr:uid="{00000000-0004-0000-6000-000000000000}"/>
    <hyperlink ref="B6:L6" location="'REM1'!A1" display="Template EU REM1 - Remuneration awarded for the financial year " xr:uid="{00000000-0004-0000-6000-000001000000}"/>
    <hyperlink ref="B7:L7" location="'REM2'!A1" display="Template EU REM2 - Special payments  to staff whose professional activities have a material impact on institutions’ risk profile (identified staff)" xr:uid="{00000000-0004-0000-6000-000002000000}"/>
    <hyperlink ref="B8:L8" location="'REM3'!A1" display="Template EU REM3 - Deferred remuneration " xr:uid="{00000000-0004-0000-6000-000003000000}"/>
    <hyperlink ref="B9:L9" location="'REM4'!A1" display="Template EU REM4 - Remuneration of 1 million EUR or more per year" xr:uid="{00000000-0004-0000-6000-000004000000}"/>
    <hyperlink ref="B10:L10" location="'REM5'!A1" display="Template EU REM5 - Information on remuneration of staff whose professional activities have a material impact on institutions’ risk profile (identified staff)" xr:uid="{00000000-0004-0000-6000-000005000000}"/>
  </hyperlinks>
  <pageMargins left="0.70866141732283472" right="0.70866141732283472" top="0.74803149606299213" bottom="0.74803149606299213" header="0.31496062992125984" footer="0.31496062992125984"/>
  <pageSetup paperSize="9" scale="86" orientation="landscape" verticalDpi="1200"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tabColor theme="5" tint="0.79998168889431442"/>
    <pageSetUpPr fitToPage="1"/>
  </sheetPr>
  <dimension ref="B2:S33"/>
  <sheetViews>
    <sheetView showGridLines="0" view="pageLayout" zoomScale="90" zoomScaleNormal="100" zoomScalePageLayoutView="90" workbookViewId="0">
      <selection activeCell="D7" sqref="D7:S7"/>
    </sheetView>
  </sheetViews>
  <sheetFormatPr defaultRowHeight="15" x14ac:dyDescent="0.25"/>
  <cols>
    <col min="19" max="19" width="16.28515625" customWidth="1"/>
  </cols>
  <sheetData>
    <row r="2" spans="2:19" ht="18.75" x14ac:dyDescent="0.3">
      <c r="B2" s="554" t="s">
        <v>1242</v>
      </c>
      <c r="C2" s="555"/>
      <c r="D2" s="267"/>
      <c r="E2" s="267"/>
      <c r="F2" s="267"/>
      <c r="G2" s="267"/>
      <c r="H2" s="267"/>
      <c r="I2" s="267"/>
      <c r="J2" s="267"/>
      <c r="K2" s="267"/>
      <c r="L2" s="267"/>
      <c r="M2" s="267"/>
      <c r="N2" s="267"/>
      <c r="O2" s="267"/>
      <c r="P2" s="267"/>
      <c r="Q2" s="267"/>
      <c r="R2" s="267"/>
      <c r="S2" s="267"/>
    </row>
    <row r="3" spans="2:19" x14ac:dyDescent="0.25">
      <c r="B3" s="41"/>
      <c r="C3" s="41"/>
      <c r="D3" s="41"/>
      <c r="E3" s="41"/>
      <c r="F3" s="41"/>
      <c r="G3" s="41"/>
      <c r="H3" s="41"/>
      <c r="I3" s="41"/>
      <c r="J3" s="41"/>
      <c r="K3" s="41"/>
      <c r="L3" s="41"/>
      <c r="M3" s="41"/>
      <c r="N3" s="41"/>
      <c r="O3" s="41"/>
      <c r="P3" s="41"/>
      <c r="Q3" s="41"/>
      <c r="R3" s="41"/>
      <c r="S3" s="41"/>
    </row>
    <row r="4" spans="2:19" x14ac:dyDescent="0.25">
      <c r="B4" s="268" t="s">
        <v>1248</v>
      </c>
      <c r="C4" s="268"/>
      <c r="D4" s="268"/>
      <c r="E4" s="268"/>
      <c r="F4" s="268"/>
      <c r="G4" s="268"/>
      <c r="H4" s="268"/>
      <c r="I4" s="268"/>
      <c r="J4" s="268"/>
      <c r="K4" s="268"/>
      <c r="L4" s="268"/>
      <c r="M4" s="268"/>
      <c r="N4" s="268"/>
      <c r="O4" s="268"/>
      <c r="P4" s="268"/>
      <c r="Q4" s="268"/>
      <c r="R4" s="268"/>
      <c r="S4" s="268"/>
    </row>
    <row r="5" spans="2:19" x14ac:dyDescent="0.25">
      <c r="B5" s="269" t="s">
        <v>1249</v>
      </c>
      <c r="C5" s="269"/>
      <c r="D5" s="269"/>
      <c r="E5" s="269"/>
      <c r="F5" s="269"/>
      <c r="G5" s="269"/>
      <c r="H5" s="269"/>
      <c r="I5" s="269"/>
      <c r="J5" s="269"/>
      <c r="K5" s="269"/>
      <c r="L5" s="269"/>
      <c r="M5" s="269"/>
      <c r="N5" s="269"/>
      <c r="O5" s="269"/>
      <c r="P5" s="269"/>
      <c r="Q5" s="269"/>
      <c r="R5" s="269"/>
      <c r="S5" s="269"/>
    </row>
    <row r="6" spans="2:19" x14ac:dyDescent="0.25">
      <c r="B6" s="1537" t="s">
        <v>116</v>
      </c>
      <c r="C6" s="1538" t="s">
        <v>1250</v>
      </c>
      <c r="D6" s="1538"/>
      <c r="E6" s="1538"/>
      <c r="F6" s="1538"/>
      <c r="G6" s="1538"/>
      <c r="H6" s="1538"/>
      <c r="I6" s="1538"/>
      <c r="J6" s="1538"/>
      <c r="K6" s="1538"/>
      <c r="L6" s="1538"/>
      <c r="M6" s="1538"/>
      <c r="N6" s="1538"/>
      <c r="O6" s="1538"/>
      <c r="P6" s="1538"/>
      <c r="Q6" s="1538"/>
      <c r="R6" s="1538"/>
      <c r="S6" s="1538"/>
    </row>
    <row r="7" spans="2:19" ht="25.9" customHeight="1" x14ac:dyDescent="0.25">
      <c r="B7" s="1537"/>
      <c r="C7" s="270" t="s">
        <v>1251</v>
      </c>
      <c r="D7" s="1539" t="s">
        <v>1252</v>
      </c>
      <c r="E7" s="1539"/>
      <c r="F7" s="1539"/>
      <c r="G7" s="1539"/>
      <c r="H7" s="1539"/>
      <c r="I7" s="1539"/>
      <c r="J7" s="1539"/>
      <c r="K7" s="1539"/>
      <c r="L7" s="1539"/>
      <c r="M7" s="1539"/>
      <c r="N7" s="1539"/>
      <c r="O7" s="1539"/>
      <c r="P7" s="1539"/>
      <c r="Q7" s="1539"/>
      <c r="R7" s="1539"/>
      <c r="S7" s="1539"/>
    </row>
    <row r="8" spans="2:19" ht="27" customHeight="1" x14ac:dyDescent="0.25">
      <c r="B8" s="1537"/>
      <c r="C8" s="270" t="s">
        <v>1251</v>
      </c>
      <c r="D8" s="1539" t="s">
        <v>1253</v>
      </c>
      <c r="E8" s="1539"/>
      <c r="F8" s="1539"/>
      <c r="G8" s="1539"/>
      <c r="H8" s="1539"/>
      <c r="I8" s="1539"/>
      <c r="J8" s="1539"/>
      <c r="K8" s="1539"/>
      <c r="L8" s="1539"/>
      <c r="M8" s="1539"/>
      <c r="N8" s="1539"/>
      <c r="O8" s="1539"/>
      <c r="P8" s="1539"/>
      <c r="Q8" s="1539"/>
      <c r="R8" s="1539"/>
      <c r="S8" s="1539"/>
    </row>
    <row r="9" spans="2:19" x14ac:dyDescent="0.25">
      <c r="B9" s="1537"/>
      <c r="C9" s="270" t="s">
        <v>1251</v>
      </c>
      <c r="D9" s="1539" t="s">
        <v>1254</v>
      </c>
      <c r="E9" s="1539"/>
      <c r="F9" s="1539"/>
      <c r="G9" s="1539"/>
      <c r="H9" s="1539"/>
      <c r="I9" s="1539"/>
      <c r="J9" s="1539"/>
      <c r="K9" s="1539"/>
      <c r="L9" s="1539"/>
      <c r="M9" s="1539"/>
      <c r="N9" s="1539"/>
      <c r="O9" s="1539"/>
      <c r="P9" s="1539"/>
      <c r="Q9" s="1539"/>
      <c r="R9" s="1539"/>
      <c r="S9" s="1539"/>
    </row>
    <row r="10" spans="2:19" x14ac:dyDescent="0.25">
      <c r="B10" s="1537"/>
      <c r="C10" s="270" t="s">
        <v>1251</v>
      </c>
      <c r="D10" s="1540" t="s">
        <v>1255</v>
      </c>
      <c r="E10" s="1540"/>
      <c r="F10" s="1540"/>
      <c r="G10" s="1540"/>
      <c r="H10" s="1540"/>
      <c r="I10" s="1540"/>
      <c r="J10" s="1540"/>
      <c r="K10" s="1540"/>
      <c r="L10" s="1540"/>
      <c r="M10" s="1540"/>
      <c r="N10" s="1540"/>
      <c r="O10" s="1540"/>
      <c r="P10" s="1540"/>
      <c r="Q10" s="1540"/>
      <c r="R10" s="1540"/>
      <c r="S10" s="1540"/>
    </row>
    <row r="11" spans="2:19" x14ac:dyDescent="0.25">
      <c r="B11" s="1541" t="s">
        <v>119</v>
      </c>
      <c r="C11" s="1544" t="s">
        <v>1256</v>
      </c>
      <c r="D11" s="1544"/>
      <c r="E11" s="1544"/>
      <c r="F11" s="1544"/>
      <c r="G11" s="1544"/>
      <c r="H11" s="1544"/>
      <c r="I11" s="1544"/>
      <c r="J11" s="1544"/>
      <c r="K11" s="1544"/>
      <c r="L11" s="1544"/>
      <c r="M11" s="1544"/>
      <c r="N11" s="1544"/>
      <c r="O11" s="1544"/>
      <c r="P11" s="1544"/>
      <c r="Q11" s="1544"/>
      <c r="R11" s="1544"/>
      <c r="S11" s="1544"/>
    </row>
    <row r="12" spans="2:19" x14ac:dyDescent="0.25">
      <c r="B12" s="1542"/>
      <c r="C12" s="270" t="s">
        <v>1251</v>
      </c>
      <c r="D12" s="1545" t="s">
        <v>1257</v>
      </c>
      <c r="E12" s="1545"/>
      <c r="F12" s="1545"/>
      <c r="G12" s="1545"/>
      <c r="H12" s="1545"/>
      <c r="I12" s="1545"/>
      <c r="J12" s="1545"/>
      <c r="K12" s="1545"/>
      <c r="L12" s="1545"/>
      <c r="M12" s="1545"/>
      <c r="N12" s="1545"/>
      <c r="O12" s="1545"/>
      <c r="P12" s="1545"/>
      <c r="Q12" s="1545"/>
      <c r="R12" s="1545"/>
      <c r="S12" s="1545"/>
    </row>
    <row r="13" spans="2:19" x14ac:dyDescent="0.25">
      <c r="B13" s="1542"/>
      <c r="C13" s="270" t="s">
        <v>1251</v>
      </c>
      <c r="D13" s="1546" t="s">
        <v>1258</v>
      </c>
      <c r="E13" s="1546"/>
      <c r="F13" s="1546"/>
      <c r="G13" s="1546"/>
      <c r="H13" s="1546"/>
      <c r="I13" s="1546"/>
      <c r="J13" s="1546"/>
      <c r="K13" s="1546"/>
      <c r="L13" s="1546"/>
      <c r="M13" s="1546"/>
      <c r="N13" s="1546"/>
      <c r="O13" s="1546"/>
      <c r="P13" s="1546"/>
      <c r="Q13" s="1546"/>
      <c r="R13" s="1546"/>
      <c r="S13" s="1546"/>
    </row>
    <row r="14" spans="2:19" ht="27" customHeight="1" x14ac:dyDescent="0.25">
      <c r="B14" s="1542"/>
      <c r="C14" s="270" t="s">
        <v>1251</v>
      </c>
      <c r="D14" s="1545" t="s">
        <v>1259</v>
      </c>
      <c r="E14" s="1545"/>
      <c r="F14" s="1545"/>
      <c r="G14" s="1545"/>
      <c r="H14" s="1545"/>
      <c r="I14" s="1545"/>
      <c r="J14" s="1545"/>
      <c r="K14" s="1545"/>
      <c r="L14" s="1545"/>
      <c r="M14" s="1545"/>
      <c r="N14" s="1545"/>
      <c r="O14" s="1545"/>
      <c r="P14" s="1545"/>
      <c r="Q14" s="1545"/>
      <c r="R14" s="1545"/>
      <c r="S14" s="1545"/>
    </row>
    <row r="15" spans="2:19" x14ac:dyDescent="0.25">
      <c r="B15" s="1542"/>
      <c r="C15" s="270" t="s">
        <v>1251</v>
      </c>
      <c r="D15" s="1546" t="s">
        <v>1260</v>
      </c>
      <c r="E15" s="1546"/>
      <c r="F15" s="1546"/>
      <c r="G15" s="1546"/>
      <c r="H15" s="1546"/>
      <c r="I15" s="1546"/>
      <c r="J15" s="1546"/>
      <c r="K15" s="1546"/>
      <c r="L15" s="1546"/>
      <c r="M15" s="1546"/>
      <c r="N15" s="1546"/>
      <c r="O15" s="1546"/>
      <c r="P15" s="1546"/>
      <c r="Q15" s="1546"/>
      <c r="R15" s="1546"/>
      <c r="S15" s="1546"/>
    </row>
    <row r="16" spans="2:19" x14ac:dyDescent="0.25">
      <c r="B16" s="1543"/>
      <c r="C16" s="271" t="s">
        <v>1251</v>
      </c>
      <c r="D16" s="1547" t="s">
        <v>1261</v>
      </c>
      <c r="E16" s="1547"/>
      <c r="F16" s="1547"/>
      <c r="G16" s="1547"/>
      <c r="H16" s="1547"/>
      <c r="I16" s="1547"/>
      <c r="J16" s="1547"/>
      <c r="K16" s="1547"/>
      <c r="L16" s="1547"/>
      <c r="M16" s="1547"/>
      <c r="N16" s="1547"/>
      <c r="O16" s="1547"/>
      <c r="P16" s="1547"/>
      <c r="Q16" s="1547"/>
      <c r="R16" s="1547"/>
      <c r="S16" s="1547"/>
    </row>
    <row r="17" spans="2:19" x14ac:dyDescent="0.25">
      <c r="B17" s="272" t="s">
        <v>154</v>
      </c>
      <c r="C17" s="1549" t="s">
        <v>1262</v>
      </c>
      <c r="D17" s="1549"/>
      <c r="E17" s="1549"/>
      <c r="F17" s="1549"/>
      <c r="G17" s="1549"/>
      <c r="H17" s="1549"/>
      <c r="I17" s="1549"/>
      <c r="J17" s="1549"/>
      <c r="K17" s="1549"/>
      <c r="L17" s="1549"/>
      <c r="M17" s="1549"/>
      <c r="N17" s="1549"/>
      <c r="O17" s="1549"/>
      <c r="P17" s="1549"/>
      <c r="Q17" s="1549"/>
      <c r="R17" s="1549"/>
      <c r="S17" s="1549"/>
    </row>
    <row r="18" spans="2:19" x14ac:dyDescent="0.25">
      <c r="B18" s="273" t="s">
        <v>139</v>
      </c>
      <c r="C18" s="1550" t="s">
        <v>1263</v>
      </c>
      <c r="D18" s="1550"/>
      <c r="E18" s="1550"/>
      <c r="F18" s="1550"/>
      <c r="G18" s="1550"/>
      <c r="H18" s="1550"/>
      <c r="I18" s="1550"/>
      <c r="J18" s="1550"/>
      <c r="K18" s="1550"/>
      <c r="L18" s="1550"/>
      <c r="M18" s="1550"/>
      <c r="N18" s="1550"/>
      <c r="O18" s="1550"/>
      <c r="P18" s="1550"/>
      <c r="Q18" s="1550"/>
      <c r="R18" s="1550"/>
      <c r="S18" s="1550"/>
    </row>
    <row r="19" spans="2:19" x14ac:dyDescent="0.25">
      <c r="B19" s="1541" t="s">
        <v>141</v>
      </c>
      <c r="C19" s="1544" t="s">
        <v>1264</v>
      </c>
      <c r="D19" s="1544"/>
      <c r="E19" s="1544"/>
      <c r="F19" s="1544"/>
      <c r="G19" s="1544"/>
      <c r="H19" s="1544"/>
      <c r="I19" s="1544"/>
      <c r="J19" s="1544"/>
      <c r="K19" s="1544"/>
      <c r="L19" s="1544"/>
      <c r="M19" s="1544"/>
      <c r="N19" s="1544"/>
      <c r="O19" s="1544"/>
      <c r="P19" s="1544"/>
      <c r="Q19" s="1544"/>
      <c r="R19" s="1544"/>
      <c r="S19" s="1544"/>
    </row>
    <row r="20" spans="2:19" x14ac:dyDescent="0.25">
      <c r="B20" s="1542"/>
      <c r="C20" s="270" t="s">
        <v>1251</v>
      </c>
      <c r="D20" s="1546" t="s">
        <v>1265</v>
      </c>
      <c r="E20" s="1546"/>
      <c r="F20" s="1546"/>
      <c r="G20" s="1546"/>
      <c r="H20" s="1546"/>
      <c r="I20" s="1546"/>
      <c r="J20" s="1546"/>
      <c r="K20" s="1546"/>
      <c r="L20" s="1546"/>
      <c r="M20" s="1546"/>
      <c r="N20" s="1546"/>
      <c r="O20" s="1546"/>
      <c r="P20" s="1546"/>
      <c r="Q20" s="1546"/>
      <c r="R20" s="1546"/>
      <c r="S20" s="1546"/>
    </row>
    <row r="21" spans="2:19" x14ac:dyDescent="0.25">
      <c r="B21" s="1542"/>
      <c r="C21" s="270" t="s">
        <v>1251</v>
      </c>
      <c r="D21" s="1546" t="s">
        <v>1266</v>
      </c>
      <c r="E21" s="1546"/>
      <c r="F21" s="1546"/>
      <c r="G21" s="1546"/>
      <c r="H21" s="1546"/>
      <c r="I21" s="1546"/>
      <c r="J21" s="1546"/>
      <c r="K21" s="1546"/>
      <c r="L21" s="1546"/>
      <c r="M21" s="1546"/>
      <c r="N21" s="1546"/>
      <c r="O21" s="1546"/>
      <c r="P21" s="1546"/>
      <c r="Q21" s="1546"/>
      <c r="R21" s="1546"/>
      <c r="S21" s="1546"/>
    </row>
    <row r="22" spans="2:19" x14ac:dyDescent="0.25">
      <c r="B22" s="1542"/>
      <c r="C22" s="270" t="s">
        <v>1251</v>
      </c>
      <c r="D22" s="1545" t="s">
        <v>1267</v>
      </c>
      <c r="E22" s="1545"/>
      <c r="F22" s="1545"/>
      <c r="G22" s="1545"/>
      <c r="H22" s="1545"/>
      <c r="I22" s="1545"/>
      <c r="J22" s="1545"/>
      <c r="K22" s="1545"/>
      <c r="L22" s="1545"/>
      <c r="M22" s="1545"/>
      <c r="N22" s="1545"/>
      <c r="O22" s="1545"/>
      <c r="P22" s="1545"/>
      <c r="Q22" s="1545"/>
      <c r="R22" s="1545"/>
      <c r="S22" s="1545"/>
    </row>
    <row r="23" spans="2:19" ht="29.45" customHeight="1" x14ac:dyDescent="0.25">
      <c r="B23" s="1543"/>
      <c r="C23" s="271" t="s">
        <v>1251</v>
      </c>
      <c r="D23" s="1551" t="s">
        <v>1268</v>
      </c>
      <c r="E23" s="1551"/>
      <c r="F23" s="1551"/>
      <c r="G23" s="1551"/>
      <c r="H23" s="1551"/>
      <c r="I23" s="1551"/>
      <c r="J23" s="1551"/>
      <c r="K23" s="1551"/>
      <c r="L23" s="1551"/>
      <c r="M23" s="1551"/>
      <c r="N23" s="1551"/>
      <c r="O23" s="1551"/>
      <c r="P23" s="1551"/>
      <c r="Q23" s="1551"/>
      <c r="R23" s="1551"/>
      <c r="S23" s="1551"/>
    </row>
    <row r="24" spans="2:19" x14ac:dyDescent="0.25">
      <c r="B24" s="1537" t="s">
        <v>144</v>
      </c>
      <c r="C24" s="1538" t="s">
        <v>1269</v>
      </c>
      <c r="D24" s="1538"/>
      <c r="E24" s="1538"/>
      <c r="F24" s="1538"/>
      <c r="G24" s="1538"/>
      <c r="H24" s="1538"/>
      <c r="I24" s="1538"/>
      <c r="J24" s="1538"/>
      <c r="K24" s="1538"/>
      <c r="L24" s="1538"/>
      <c r="M24" s="1538"/>
      <c r="N24" s="1538"/>
      <c r="O24" s="1538"/>
      <c r="P24" s="1538"/>
      <c r="Q24" s="1538"/>
      <c r="R24" s="1538"/>
      <c r="S24" s="1538"/>
    </row>
    <row r="25" spans="2:19" ht="25.9" customHeight="1" x14ac:dyDescent="0.25">
      <c r="B25" s="1537"/>
      <c r="C25" s="270" t="s">
        <v>1251</v>
      </c>
      <c r="D25" s="1545" t="s">
        <v>1270</v>
      </c>
      <c r="E25" s="1545"/>
      <c r="F25" s="1545"/>
      <c r="G25" s="1545"/>
      <c r="H25" s="1545"/>
      <c r="I25" s="1545"/>
      <c r="J25" s="1545"/>
      <c r="K25" s="1545"/>
      <c r="L25" s="1545"/>
      <c r="M25" s="1545"/>
      <c r="N25" s="1545"/>
      <c r="O25" s="1545"/>
      <c r="P25" s="1545"/>
      <c r="Q25" s="1545"/>
      <c r="R25" s="1545"/>
      <c r="S25" s="1545"/>
    </row>
    <row r="26" spans="2:19" x14ac:dyDescent="0.25">
      <c r="B26" s="1537"/>
      <c r="C26" s="274" t="s">
        <v>1251</v>
      </c>
      <c r="D26" s="1539" t="s">
        <v>1271</v>
      </c>
      <c r="E26" s="1539"/>
      <c r="F26" s="1539"/>
      <c r="G26" s="1539"/>
      <c r="H26" s="1539"/>
      <c r="I26" s="1539"/>
      <c r="J26" s="1539"/>
      <c r="K26" s="1539"/>
      <c r="L26" s="1539"/>
      <c r="M26" s="1539"/>
      <c r="N26" s="1539"/>
      <c r="O26" s="1539"/>
      <c r="P26" s="1539"/>
      <c r="Q26" s="1539"/>
      <c r="R26" s="1539"/>
      <c r="S26" s="1539"/>
    </row>
    <row r="27" spans="2:19" x14ac:dyDescent="0.25">
      <c r="B27" s="1537"/>
      <c r="C27" s="274" t="s">
        <v>1251</v>
      </c>
      <c r="D27" s="1552" t="s">
        <v>1272</v>
      </c>
      <c r="E27" s="1552"/>
      <c r="F27" s="1552"/>
      <c r="G27" s="1552"/>
      <c r="H27" s="1552"/>
      <c r="I27" s="1552"/>
      <c r="J27" s="1552"/>
      <c r="K27" s="1552"/>
      <c r="L27" s="1552"/>
      <c r="M27" s="1552"/>
      <c r="N27" s="1552"/>
      <c r="O27" s="1552"/>
      <c r="P27" s="1552"/>
      <c r="Q27" s="1552"/>
      <c r="R27" s="1552"/>
      <c r="S27" s="1552"/>
    </row>
    <row r="28" spans="2:19" x14ac:dyDescent="0.25">
      <c r="B28" s="1541" t="s">
        <v>147</v>
      </c>
      <c r="C28" s="1548" t="s">
        <v>1273</v>
      </c>
      <c r="D28" s="1548"/>
      <c r="E28" s="1548"/>
      <c r="F28" s="1548"/>
      <c r="G28" s="1548"/>
      <c r="H28" s="1548"/>
      <c r="I28" s="1548"/>
      <c r="J28" s="1548"/>
      <c r="K28" s="1548"/>
      <c r="L28" s="1548"/>
      <c r="M28" s="1548"/>
      <c r="N28" s="1548"/>
      <c r="O28" s="1548"/>
      <c r="P28" s="1548"/>
      <c r="Q28" s="1548"/>
      <c r="R28" s="1548"/>
      <c r="S28" s="1548"/>
    </row>
    <row r="29" spans="2:19" ht="27" customHeight="1" x14ac:dyDescent="0.25">
      <c r="B29" s="1542"/>
      <c r="C29" s="274" t="s">
        <v>1251</v>
      </c>
      <c r="D29" s="1545" t="s">
        <v>1274</v>
      </c>
      <c r="E29" s="1545"/>
      <c r="F29" s="1545"/>
      <c r="G29" s="1545"/>
      <c r="H29" s="1545"/>
      <c r="I29" s="1545"/>
      <c r="J29" s="1545"/>
      <c r="K29" s="1545"/>
      <c r="L29" s="1545"/>
      <c r="M29" s="1545"/>
      <c r="N29" s="1545"/>
      <c r="O29" s="1545"/>
      <c r="P29" s="1545"/>
      <c r="Q29" s="1545"/>
      <c r="R29" s="1545"/>
      <c r="S29" s="1545"/>
    </row>
    <row r="30" spans="2:19" x14ac:dyDescent="0.25">
      <c r="B30" s="272" t="s">
        <v>263</v>
      </c>
      <c r="C30" s="1553" t="s">
        <v>1275</v>
      </c>
      <c r="D30" s="1553"/>
      <c r="E30" s="1553"/>
      <c r="F30" s="1553"/>
      <c r="G30" s="1553"/>
      <c r="H30" s="1553"/>
      <c r="I30" s="1553"/>
      <c r="J30" s="1553"/>
      <c r="K30" s="1553"/>
      <c r="L30" s="1553"/>
      <c r="M30" s="1553"/>
      <c r="N30" s="1553"/>
      <c r="O30" s="1553"/>
      <c r="P30" s="1553"/>
      <c r="Q30" s="1553"/>
      <c r="R30" s="1553"/>
      <c r="S30" s="1553"/>
    </row>
    <row r="31" spans="2:19" x14ac:dyDescent="0.25">
      <c r="B31" s="1541" t="s">
        <v>312</v>
      </c>
      <c r="C31" s="1544" t="s">
        <v>1276</v>
      </c>
      <c r="D31" s="1544"/>
      <c r="E31" s="1544"/>
      <c r="F31" s="1544"/>
      <c r="G31" s="1544"/>
      <c r="H31" s="1544"/>
      <c r="I31" s="1544"/>
      <c r="J31" s="1544"/>
      <c r="K31" s="1544"/>
      <c r="L31" s="1544"/>
      <c r="M31" s="1544"/>
      <c r="N31" s="1544"/>
      <c r="O31" s="1544"/>
      <c r="P31" s="1544"/>
      <c r="Q31" s="1544"/>
      <c r="R31" s="1544"/>
      <c r="S31" s="1544"/>
    </row>
    <row r="32" spans="2:19" ht="26.45" customHeight="1" x14ac:dyDescent="0.25">
      <c r="B32" s="1543"/>
      <c r="C32" s="271" t="s">
        <v>1251</v>
      </c>
      <c r="D32" s="1551" t="s">
        <v>1277</v>
      </c>
      <c r="E32" s="1551"/>
      <c r="F32" s="1551"/>
      <c r="G32" s="1551"/>
      <c r="H32" s="1551"/>
      <c r="I32" s="1551"/>
      <c r="J32" s="1551"/>
      <c r="K32" s="1551"/>
      <c r="L32" s="1551"/>
      <c r="M32" s="1551"/>
      <c r="N32" s="1551"/>
      <c r="O32" s="1551"/>
      <c r="P32" s="1551"/>
      <c r="Q32" s="1551"/>
      <c r="R32" s="1551"/>
      <c r="S32" s="1551"/>
    </row>
    <row r="33" spans="2:19" x14ac:dyDescent="0.25">
      <c r="B33" s="272" t="s">
        <v>1278</v>
      </c>
      <c r="C33" s="1554" t="s">
        <v>1279</v>
      </c>
      <c r="D33" s="1554"/>
      <c r="E33" s="1554"/>
      <c r="F33" s="1554"/>
      <c r="G33" s="1554"/>
      <c r="H33" s="1554"/>
      <c r="I33" s="1554"/>
      <c r="J33" s="1554"/>
      <c r="K33" s="1554"/>
      <c r="L33" s="1554"/>
      <c r="M33" s="1554"/>
      <c r="N33" s="1554"/>
      <c r="O33" s="1554"/>
      <c r="P33" s="1554"/>
      <c r="Q33" s="1554"/>
      <c r="R33" s="1554"/>
      <c r="S33" s="1554"/>
    </row>
  </sheetData>
  <mergeCells count="34">
    <mergeCell ref="C30:S30"/>
    <mergeCell ref="B31:B32"/>
    <mergeCell ref="C31:S31"/>
    <mergeCell ref="D32:S32"/>
    <mergeCell ref="C33:S33"/>
    <mergeCell ref="B28:B29"/>
    <mergeCell ref="C28:S28"/>
    <mergeCell ref="D29:S29"/>
    <mergeCell ref="C17:S17"/>
    <mergeCell ref="C18:S18"/>
    <mergeCell ref="B19:B23"/>
    <mergeCell ref="C19:S19"/>
    <mergeCell ref="D20:S20"/>
    <mergeCell ref="D21:S21"/>
    <mergeCell ref="D22:S22"/>
    <mergeCell ref="D23:S23"/>
    <mergeCell ref="B24:B27"/>
    <mergeCell ref="C24:S24"/>
    <mergeCell ref="D25:S25"/>
    <mergeCell ref="D26:S26"/>
    <mergeCell ref="D27:S27"/>
    <mergeCell ref="B11:B16"/>
    <mergeCell ref="C11:S11"/>
    <mergeCell ref="D12:S12"/>
    <mergeCell ref="D13:S13"/>
    <mergeCell ref="D14:S14"/>
    <mergeCell ref="D15:S15"/>
    <mergeCell ref="D16:S16"/>
    <mergeCell ref="B6:B10"/>
    <mergeCell ref="C6:S6"/>
    <mergeCell ref="D7:S7"/>
    <mergeCell ref="D8:S8"/>
    <mergeCell ref="D9:S9"/>
    <mergeCell ref="D10:S10"/>
  </mergeCells>
  <pageMargins left="0.70866141732283472" right="0.70866141732283472" top="0.74803149606299213" bottom="0.74803149606299213" header="0.31496062992125984" footer="0.31496062992125984"/>
  <pageSetup paperSize="9" scale="72" orientation="landscape" r:id="rId1"/>
  <headerFooter>
    <oddHeader>&amp;CCS
Příloha XXXIII</oddHeader>
    <oddFooter>&amp;C&amp;P</oddFooter>
  </headerFooter>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tabColor theme="9" tint="0.79998168889431442"/>
    <pageSetUpPr fitToPage="1"/>
  </sheetPr>
  <dimension ref="A1:I27"/>
  <sheetViews>
    <sheetView showGridLines="0" view="pageLayout" zoomScaleNormal="100" workbookViewId="0">
      <selection activeCell="E2" sqref="E2"/>
    </sheetView>
  </sheetViews>
  <sheetFormatPr defaultColWidth="9.140625" defaultRowHeight="15" x14ac:dyDescent="0.25"/>
  <cols>
    <col min="1" max="1" width="9.140625" style="41"/>
    <col min="2" max="2" width="9.5703125" style="41" customWidth="1"/>
    <col min="3" max="3" width="8.140625" style="41" customWidth="1"/>
    <col min="4" max="4" width="9.140625" style="41"/>
    <col min="5" max="5" width="72.42578125" style="41" customWidth="1"/>
    <col min="6" max="6" width="20.140625" style="41" customWidth="1"/>
    <col min="7" max="8" width="22" style="41" customWidth="1"/>
    <col min="9" max="9" width="44.42578125" style="41" customWidth="1"/>
    <col min="10" max="16384" width="9.140625" style="41"/>
  </cols>
  <sheetData>
    <row r="1" spans="1:9" ht="18.75" x14ac:dyDescent="0.3">
      <c r="C1" s="556" t="s">
        <v>1243</v>
      </c>
    </row>
    <row r="3" spans="1:9" x14ac:dyDescent="0.25">
      <c r="F3" s="276" t="s">
        <v>6</v>
      </c>
      <c r="G3" s="276" t="s">
        <v>7</v>
      </c>
      <c r="H3" s="276" t="s">
        <v>8</v>
      </c>
      <c r="I3" s="276" t="s">
        <v>43</v>
      </c>
    </row>
    <row r="4" spans="1:9" ht="45" x14ac:dyDescent="0.25">
      <c r="C4" s="1555"/>
      <c r="D4" s="1555"/>
      <c r="E4" s="1555"/>
      <c r="F4" s="36" t="s">
        <v>1280</v>
      </c>
      <c r="G4" s="36" t="s">
        <v>1281</v>
      </c>
      <c r="H4" s="36" t="s">
        <v>1282</v>
      </c>
      <c r="I4" s="136" t="s">
        <v>1283</v>
      </c>
    </row>
    <row r="5" spans="1:9" ht="15" customHeight="1" x14ac:dyDescent="0.25">
      <c r="A5" s="277"/>
      <c r="B5" s="276">
        <v>1</v>
      </c>
      <c r="C5" s="1556" t="s">
        <v>1284</v>
      </c>
      <c r="D5" s="1557"/>
      <c r="E5" s="278" t="s">
        <v>1285</v>
      </c>
      <c r="F5" s="278"/>
      <c r="G5" s="278"/>
      <c r="H5" s="278"/>
      <c r="I5" s="278"/>
    </row>
    <row r="6" spans="1:9" x14ac:dyDescent="0.25">
      <c r="B6" s="276">
        <v>2</v>
      </c>
      <c r="C6" s="1558"/>
      <c r="D6" s="1155"/>
      <c r="E6" s="141" t="s">
        <v>1286</v>
      </c>
      <c r="F6" s="278"/>
      <c r="G6" s="278"/>
      <c r="H6" s="278"/>
      <c r="I6" s="278"/>
    </row>
    <row r="7" spans="1:9" x14ac:dyDescent="0.25">
      <c r="B7" s="276">
        <v>3</v>
      </c>
      <c r="C7" s="1558"/>
      <c r="D7" s="1155"/>
      <c r="E7" s="279" t="s">
        <v>1287</v>
      </c>
      <c r="F7" s="278"/>
      <c r="G7" s="278"/>
      <c r="H7" s="278"/>
      <c r="I7" s="278"/>
    </row>
    <row r="8" spans="1:9" x14ac:dyDescent="0.25">
      <c r="B8" s="276">
        <v>4</v>
      </c>
      <c r="C8" s="1558"/>
      <c r="D8" s="1155"/>
      <c r="E8" s="279" t="s">
        <v>1288</v>
      </c>
      <c r="F8" s="280"/>
      <c r="G8" s="280"/>
      <c r="H8" s="280"/>
      <c r="I8" s="280"/>
    </row>
    <row r="9" spans="1:9" x14ac:dyDescent="0.25">
      <c r="B9" s="276" t="s">
        <v>1289</v>
      </c>
      <c r="C9" s="1558"/>
      <c r="D9" s="1155"/>
      <c r="E9" s="281" t="s">
        <v>1290</v>
      </c>
      <c r="F9" s="278"/>
      <c r="G9" s="278"/>
      <c r="H9" s="278"/>
      <c r="I9" s="278"/>
    </row>
    <row r="10" spans="1:9" x14ac:dyDescent="0.25">
      <c r="B10" s="276">
        <v>5</v>
      </c>
      <c r="C10" s="1558"/>
      <c r="D10" s="1155"/>
      <c r="E10" s="281" t="s">
        <v>1291</v>
      </c>
      <c r="F10" s="278"/>
      <c r="G10" s="278"/>
      <c r="H10" s="278"/>
      <c r="I10" s="278"/>
    </row>
    <row r="11" spans="1:9" x14ac:dyDescent="0.25">
      <c r="B11" s="276" t="s">
        <v>1292</v>
      </c>
      <c r="C11" s="1558"/>
      <c r="D11" s="1155"/>
      <c r="E11" s="279" t="s">
        <v>1293</v>
      </c>
      <c r="F11" s="278"/>
      <c r="G11" s="278"/>
      <c r="H11" s="278"/>
      <c r="I11" s="278"/>
    </row>
    <row r="12" spans="1:9" x14ac:dyDescent="0.25">
      <c r="B12" s="276">
        <v>6</v>
      </c>
      <c r="C12" s="1558"/>
      <c r="D12" s="1155"/>
      <c r="E12" s="279" t="s">
        <v>1288</v>
      </c>
      <c r="F12" s="280"/>
      <c r="G12" s="280"/>
      <c r="H12" s="280"/>
      <c r="I12" s="280"/>
    </row>
    <row r="13" spans="1:9" x14ac:dyDescent="0.25">
      <c r="B13" s="276">
        <v>7</v>
      </c>
      <c r="C13" s="1558"/>
      <c r="D13" s="1155"/>
      <c r="E13" s="279" t="s">
        <v>1294</v>
      </c>
      <c r="F13" s="278"/>
      <c r="G13" s="278"/>
      <c r="H13" s="278"/>
      <c r="I13" s="278"/>
    </row>
    <row r="14" spans="1:9" x14ac:dyDescent="0.25">
      <c r="B14" s="276">
        <v>8</v>
      </c>
      <c r="C14" s="1559"/>
      <c r="D14" s="1157"/>
      <c r="E14" s="279" t="s">
        <v>1288</v>
      </c>
      <c r="F14" s="280"/>
      <c r="G14" s="280"/>
      <c r="H14" s="280"/>
      <c r="I14" s="280"/>
    </row>
    <row r="15" spans="1:9" x14ac:dyDescent="0.25">
      <c r="B15" s="276">
        <v>9</v>
      </c>
      <c r="C15" s="1560" t="s">
        <v>1295</v>
      </c>
      <c r="D15" s="1560"/>
      <c r="E15" s="141" t="s">
        <v>1285</v>
      </c>
      <c r="F15" s="278"/>
      <c r="G15" s="278"/>
      <c r="H15" s="278"/>
      <c r="I15" s="278"/>
    </row>
    <row r="16" spans="1:9" x14ac:dyDescent="0.25">
      <c r="B16" s="276">
        <v>10</v>
      </c>
      <c r="C16" s="1560"/>
      <c r="D16" s="1560"/>
      <c r="E16" s="141" t="s">
        <v>1296</v>
      </c>
      <c r="F16" s="278"/>
      <c r="G16" s="278"/>
      <c r="H16" s="278"/>
      <c r="I16" s="278"/>
    </row>
    <row r="17" spans="2:9" x14ac:dyDescent="0.25">
      <c r="B17" s="276">
        <v>11</v>
      </c>
      <c r="C17" s="1560"/>
      <c r="D17" s="1560"/>
      <c r="E17" s="282" t="s">
        <v>1287</v>
      </c>
      <c r="F17" s="278"/>
      <c r="G17" s="278"/>
      <c r="H17" s="278"/>
      <c r="I17" s="278"/>
    </row>
    <row r="18" spans="2:9" x14ac:dyDescent="0.25">
      <c r="B18" s="276">
        <v>12</v>
      </c>
      <c r="C18" s="1560"/>
      <c r="D18" s="1560"/>
      <c r="E18" s="283" t="s">
        <v>1297</v>
      </c>
      <c r="F18" s="278"/>
      <c r="G18" s="278"/>
      <c r="H18" s="278"/>
      <c r="I18" s="278"/>
    </row>
    <row r="19" spans="2:9" x14ac:dyDescent="0.25">
      <c r="B19" s="276" t="s">
        <v>1298</v>
      </c>
      <c r="C19" s="1560"/>
      <c r="D19" s="1560"/>
      <c r="E19" s="281" t="s">
        <v>1290</v>
      </c>
      <c r="F19" s="278"/>
      <c r="G19" s="278"/>
      <c r="H19" s="278"/>
      <c r="I19" s="278"/>
    </row>
    <row r="20" spans="2:9" x14ac:dyDescent="0.25">
      <c r="B20" s="276" t="s">
        <v>1299</v>
      </c>
      <c r="C20" s="1560"/>
      <c r="D20" s="1560"/>
      <c r="E20" s="283" t="s">
        <v>1297</v>
      </c>
      <c r="F20" s="278"/>
      <c r="G20" s="278"/>
      <c r="H20" s="278"/>
      <c r="I20" s="278"/>
    </row>
    <row r="21" spans="2:9" x14ac:dyDescent="0.25">
      <c r="B21" s="276" t="s">
        <v>1300</v>
      </c>
      <c r="C21" s="1560"/>
      <c r="D21" s="1560"/>
      <c r="E21" s="281" t="s">
        <v>1291</v>
      </c>
      <c r="F21" s="278"/>
      <c r="G21" s="278"/>
      <c r="H21" s="278"/>
      <c r="I21" s="278"/>
    </row>
    <row r="22" spans="2:9" x14ac:dyDescent="0.25">
      <c r="B22" s="276" t="s">
        <v>1301</v>
      </c>
      <c r="C22" s="1560"/>
      <c r="D22" s="1560"/>
      <c r="E22" s="283" t="s">
        <v>1297</v>
      </c>
      <c r="F22" s="278"/>
      <c r="G22" s="278"/>
      <c r="H22" s="278"/>
      <c r="I22" s="278"/>
    </row>
    <row r="23" spans="2:9" x14ac:dyDescent="0.25">
      <c r="B23" s="276" t="s">
        <v>1302</v>
      </c>
      <c r="C23" s="1560"/>
      <c r="D23" s="1560"/>
      <c r="E23" s="282" t="s">
        <v>1293</v>
      </c>
      <c r="F23" s="278"/>
      <c r="G23" s="278"/>
      <c r="H23" s="278"/>
      <c r="I23" s="278"/>
    </row>
    <row r="24" spans="2:9" x14ac:dyDescent="0.25">
      <c r="B24" s="276" t="s">
        <v>1303</v>
      </c>
      <c r="C24" s="1560"/>
      <c r="D24" s="1560"/>
      <c r="E24" s="283" t="s">
        <v>1297</v>
      </c>
      <c r="F24" s="278"/>
      <c r="G24" s="278"/>
      <c r="H24" s="278"/>
      <c r="I24" s="278"/>
    </row>
    <row r="25" spans="2:9" x14ac:dyDescent="0.25">
      <c r="B25" s="276">
        <v>15</v>
      </c>
      <c r="C25" s="1560"/>
      <c r="D25" s="1560"/>
      <c r="E25" s="282" t="s">
        <v>1294</v>
      </c>
      <c r="F25" s="278"/>
      <c r="G25" s="278"/>
      <c r="H25" s="278"/>
      <c r="I25" s="278"/>
    </row>
    <row r="26" spans="2:9" x14ac:dyDescent="0.25">
      <c r="B26" s="276">
        <v>16</v>
      </c>
      <c r="C26" s="1560"/>
      <c r="D26" s="1560"/>
      <c r="E26" s="283" t="s">
        <v>1297</v>
      </c>
      <c r="F26" s="278"/>
      <c r="G26" s="278"/>
      <c r="H26" s="278"/>
      <c r="I26" s="278"/>
    </row>
    <row r="27" spans="2:9" x14ac:dyDescent="0.25">
      <c r="B27" s="276">
        <v>17</v>
      </c>
      <c r="C27" s="1505" t="s">
        <v>1304</v>
      </c>
      <c r="D27" s="1505"/>
      <c r="E27" s="1505"/>
      <c r="F27" s="278"/>
      <c r="G27" s="278"/>
      <c r="H27" s="278"/>
      <c r="I27" s="278"/>
    </row>
  </sheetData>
  <mergeCells count="4">
    <mergeCell ref="C4:E4"/>
    <mergeCell ref="C5:D14"/>
    <mergeCell ref="C15:D26"/>
    <mergeCell ref="C27:E27"/>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tabColor theme="9" tint="0.79998168889431442"/>
    <pageSetUpPr fitToPage="1"/>
  </sheetPr>
  <dimension ref="A1:G29"/>
  <sheetViews>
    <sheetView showGridLines="0" view="pageLayout" zoomScale="90" zoomScaleNormal="100" zoomScalePageLayoutView="90" workbookViewId="0">
      <selection activeCell="C23" sqref="C23:C24"/>
    </sheetView>
  </sheetViews>
  <sheetFormatPr defaultColWidth="9.140625" defaultRowHeight="15" x14ac:dyDescent="0.25"/>
  <cols>
    <col min="1" max="1" width="5" style="41" customWidth="1"/>
    <col min="2" max="2" width="43" style="41" customWidth="1"/>
    <col min="3" max="3" width="75.28515625" style="41" customWidth="1"/>
    <col min="4" max="4" width="24.42578125" style="41" customWidth="1"/>
    <col min="5" max="5" width="23.28515625" style="41" customWidth="1"/>
    <col min="6" max="6" width="21" style="41" customWidth="1"/>
    <col min="7" max="7" width="25" style="41" customWidth="1"/>
    <col min="8" max="8" width="25.28515625" style="41" customWidth="1"/>
    <col min="9" max="9" width="23.140625" style="41" customWidth="1"/>
    <col min="10" max="10" width="29.7109375" style="41" customWidth="1"/>
    <col min="11" max="11" width="22" style="41" customWidth="1"/>
    <col min="12" max="12" width="16.42578125" style="41" customWidth="1"/>
    <col min="13" max="13" width="14.85546875" style="41" customWidth="1"/>
    <col min="14" max="14" width="14.5703125" style="41" customWidth="1"/>
    <col min="15" max="15" width="31.5703125" style="41" customWidth="1"/>
    <col min="16" max="16384" width="9.140625" style="41"/>
  </cols>
  <sheetData>
    <row r="1" spans="1:7" ht="18.75" x14ac:dyDescent="0.3">
      <c r="B1" s="556" t="s">
        <v>1244</v>
      </c>
    </row>
    <row r="4" spans="1:7" x14ac:dyDescent="0.25">
      <c r="B4" s="275"/>
      <c r="D4" s="276" t="s">
        <v>6</v>
      </c>
      <c r="E4" s="276" t="s">
        <v>7</v>
      </c>
      <c r="F4" s="276" t="s">
        <v>8</v>
      </c>
      <c r="G4" s="276" t="s">
        <v>43</v>
      </c>
    </row>
    <row r="5" spans="1:7" ht="30" x14ac:dyDescent="0.25">
      <c r="B5" s="1564"/>
      <c r="C5" s="1565"/>
      <c r="D5" s="36" t="s">
        <v>1280</v>
      </c>
      <c r="E5" s="36" t="s">
        <v>1281</v>
      </c>
      <c r="F5" s="36" t="s">
        <v>1282</v>
      </c>
      <c r="G5" s="36" t="s">
        <v>1283</v>
      </c>
    </row>
    <row r="6" spans="1:7" x14ac:dyDescent="0.25">
      <c r="A6" s="276"/>
      <c r="B6" s="1561" t="s">
        <v>1305</v>
      </c>
      <c r="C6" s="1562"/>
      <c r="D6" s="1562"/>
      <c r="E6" s="1562"/>
      <c r="F6" s="1562"/>
      <c r="G6" s="1563"/>
    </row>
    <row r="7" spans="1:7" x14ac:dyDescent="0.25">
      <c r="A7" s="276">
        <v>1</v>
      </c>
      <c r="B7" s="1566" t="s">
        <v>1306</v>
      </c>
      <c r="C7" s="1567"/>
      <c r="D7" s="278"/>
      <c r="E7" s="278"/>
      <c r="F7" s="278"/>
      <c r="G7" s="278"/>
    </row>
    <row r="8" spans="1:7" x14ac:dyDescent="0.25">
      <c r="A8" s="276">
        <v>2</v>
      </c>
      <c r="B8" s="1566" t="s">
        <v>1307</v>
      </c>
      <c r="C8" s="1567"/>
      <c r="D8" s="278"/>
      <c r="E8" s="278"/>
      <c r="F8" s="278"/>
      <c r="G8" s="278"/>
    </row>
    <row r="9" spans="1:7" x14ac:dyDescent="0.25">
      <c r="A9" s="276">
        <v>3</v>
      </c>
      <c r="B9" s="1568" t="s">
        <v>1308</v>
      </c>
      <c r="C9" s="1569"/>
      <c r="D9" s="284"/>
      <c r="E9" s="284"/>
      <c r="F9" s="284"/>
      <c r="G9" s="285"/>
    </row>
    <row r="10" spans="1:7" x14ac:dyDescent="0.25">
      <c r="A10" s="276"/>
      <c r="B10" s="1561" t="s">
        <v>1309</v>
      </c>
      <c r="C10" s="1562"/>
      <c r="D10" s="1562"/>
      <c r="E10" s="1562"/>
      <c r="F10" s="1562"/>
      <c r="G10" s="1563"/>
    </row>
    <row r="11" spans="1:7" x14ac:dyDescent="0.25">
      <c r="A11" s="276">
        <v>4</v>
      </c>
      <c r="B11" s="1566" t="s">
        <v>1310</v>
      </c>
      <c r="C11" s="1567"/>
      <c r="D11" s="278"/>
      <c r="E11" s="278"/>
      <c r="F11" s="278"/>
      <c r="G11" s="278"/>
    </row>
    <row r="12" spans="1:7" x14ac:dyDescent="0.25">
      <c r="A12" s="276">
        <v>5</v>
      </c>
      <c r="B12" s="1566" t="s">
        <v>1311</v>
      </c>
      <c r="C12" s="1567"/>
      <c r="D12" s="278"/>
      <c r="E12" s="278"/>
      <c r="F12" s="278"/>
      <c r="G12" s="278"/>
    </row>
    <row r="13" spans="1:7" x14ac:dyDescent="0.25">
      <c r="A13" s="276"/>
      <c r="B13" s="1561" t="s">
        <v>1312</v>
      </c>
      <c r="C13" s="1562"/>
      <c r="D13" s="1562"/>
      <c r="E13" s="1562"/>
      <c r="F13" s="1562"/>
      <c r="G13" s="1563"/>
    </row>
    <row r="14" spans="1:7" x14ac:dyDescent="0.25">
      <c r="A14" s="276">
        <v>6</v>
      </c>
      <c r="B14" s="1566" t="s">
        <v>1313</v>
      </c>
      <c r="C14" s="1567"/>
      <c r="D14" s="278"/>
      <c r="E14" s="278"/>
      <c r="F14" s="278"/>
      <c r="G14" s="278"/>
    </row>
    <row r="15" spans="1:7" x14ac:dyDescent="0.25">
      <c r="A15" s="276">
        <v>7</v>
      </c>
      <c r="B15" s="1566" t="s">
        <v>1314</v>
      </c>
      <c r="C15" s="1567"/>
      <c r="D15" s="278"/>
      <c r="E15" s="278"/>
      <c r="F15" s="278"/>
      <c r="G15" s="278"/>
    </row>
    <row r="16" spans="1:7" x14ac:dyDescent="0.25">
      <c r="A16" s="276">
        <v>8</v>
      </c>
      <c r="B16" s="1568" t="s">
        <v>1315</v>
      </c>
      <c r="C16" s="1569"/>
      <c r="D16" s="278"/>
      <c r="E16" s="278"/>
      <c r="F16" s="278"/>
      <c r="G16" s="278"/>
    </row>
    <row r="17" spans="1:7" ht="15" customHeight="1" x14ac:dyDescent="0.25">
      <c r="A17" s="276">
        <v>9</v>
      </c>
      <c r="B17" s="1568" t="s">
        <v>1316</v>
      </c>
      <c r="C17" s="1569"/>
      <c r="D17" s="278"/>
      <c r="E17" s="278"/>
      <c r="F17" s="278"/>
      <c r="G17" s="278"/>
    </row>
    <row r="18" spans="1:7" ht="15" customHeight="1" x14ac:dyDescent="0.25">
      <c r="A18" s="276">
        <v>10</v>
      </c>
      <c r="B18" s="1568" t="s">
        <v>1317</v>
      </c>
      <c r="C18" s="1569"/>
      <c r="D18" s="278"/>
      <c r="E18" s="278"/>
      <c r="F18" s="278"/>
      <c r="G18" s="278"/>
    </row>
    <row r="19" spans="1:7" x14ac:dyDescent="0.25">
      <c r="A19" s="276">
        <v>11</v>
      </c>
      <c r="B19" s="1568" t="s">
        <v>1318</v>
      </c>
      <c r="C19" s="1569"/>
      <c r="D19" s="278"/>
      <c r="E19" s="278"/>
      <c r="F19" s="278"/>
      <c r="G19" s="278"/>
    </row>
    <row r="21" spans="1:7" x14ac:dyDescent="0.25">
      <c r="B21" s="109"/>
      <c r="C21" s="109"/>
      <c r="D21" s="109"/>
      <c r="E21" s="109"/>
      <c r="F21" s="109"/>
      <c r="G21" s="109"/>
    </row>
    <row r="22" spans="1:7" x14ac:dyDescent="0.25">
      <c r="B22" s="109"/>
      <c r="C22" s="109"/>
      <c r="D22" s="109"/>
      <c r="E22" s="109"/>
      <c r="F22" s="109"/>
      <c r="G22" s="109"/>
    </row>
    <row r="23" spans="1:7" x14ac:dyDescent="0.25">
      <c r="B23" s="109"/>
      <c r="C23" s="109"/>
      <c r="D23" s="109"/>
      <c r="E23" s="109"/>
      <c r="F23" s="109"/>
      <c r="G23" s="109"/>
    </row>
    <row r="24" spans="1:7" x14ac:dyDescent="0.25">
      <c r="B24" s="109"/>
      <c r="C24" s="109"/>
      <c r="D24" s="109"/>
      <c r="E24" s="109"/>
      <c r="F24" s="109"/>
      <c r="G24" s="109"/>
    </row>
    <row r="25" spans="1:7" x14ac:dyDescent="0.25">
      <c r="B25" s="1540"/>
      <c r="C25" s="1540"/>
      <c r="D25" s="1540"/>
      <c r="E25" s="1540"/>
      <c r="F25" s="1540"/>
      <c r="G25" s="1540"/>
    </row>
    <row r="26" spans="1:7" x14ac:dyDescent="0.25">
      <c r="B26" s="109"/>
      <c r="C26" s="109"/>
      <c r="D26" s="109"/>
      <c r="E26" s="109"/>
      <c r="F26" s="109"/>
      <c r="G26" s="109"/>
    </row>
    <row r="27" spans="1:7" x14ac:dyDescent="0.25">
      <c r="B27" s="109"/>
      <c r="C27" s="109"/>
      <c r="D27" s="109"/>
      <c r="E27" s="109"/>
      <c r="F27" s="109"/>
      <c r="G27" s="109"/>
    </row>
    <row r="29" spans="1:7" ht="29.25" customHeight="1" x14ac:dyDescent="0.25"/>
  </sheetData>
  <mergeCells count="16">
    <mergeCell ref="B17:C17"/>
    <mergeCell ref="B18:C18"/>
    <mergeCell ref="B19:C19"/>
    <mergeCell ref="B25:G25"/>
    <mergeCell ref="B11:C11"/>
    <mergeCell ref="B12:C12"/>
    <mergeCell ref="B13:G13"/>
    <mergeCell ref="B14:C14"/>
    <mergeCell ref="B15:C15"/>
    <mergeCell ref="B16:C16"/>
    <mergeCell ref="B10:G10"/>
    <mergeCell ref="B5:C5"/>
    <mergeCell ref="B6:G6"/>
    <mergeCell ref="B7:C7"/>
    <mergeCell ref="B8:C8"/>
    <mergeCell ref="B9:C9"/>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&amp;CCS
Příloha XXXIII</oddHeader>
    <oddFooter>&amp;C&amp;P</oddFooter>
  </headerFooter>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tabColor theme="9" tint="0.79998168889431442"/>
    <pageSetUpPr fitToPage="1"/>
  </sheetPr>
  <dimension ref="A1:X30"/>
  <sheetViews>
    <sheetView showGridLines="0" view="pageLayout" topLeftCell="A22" zoomScale="90" zoomScaleNormal="80" zoomScalePageLayoutView="90" workbookViewId="0">
      <selection activeCell="B2" sqref="B2:B3"/>
    </sheetView>
  </sheetViews>
  <sheetFormatPr defaultColWidth="9.140625" defaultRowHeight="15" x14ac:dyDescent="0.25"/>
  <cols>
    <col min="1" max="1" width="9.140625" style="41"/>
    <col min="2" max="2" width="28.7109375" style="41" customWidth="1"/>
    <col min="3" max="7" width="20" style="41" customWidth="1"/>
    <col min="8" max="8" width="20" style="286" customWidth="1"/>
    <col min="9" max="9" width="20" style="41" customWidth="1"/>
    <col min="10" max="10" width="22.140625" style="41" customWidth="1"/>
    <col min="11" max="11" width="9.140625" style="41"/>
    <col min="12" max="12" width="255.7109375" style="41" bestFit="1" customWidth="1"/>
    <col min="13" max="16384" width="9.140625" style="41"/>
  </cols>
  <sheetData>
    <row r="1" spans="1:24" ht="18.75" x14ac:dyDescent="0.3">
      <c r="B1" s="556" t="s">
        <v>1245</v>
      </c>
      <c r="H1" s="298"/>
    </row>
    <row r="2" spans="1:24" ht="14.25" customHeight="1" x14ac:dyDescent="0.25">
      <c r="B2" s="297"/>
      <c r="C2" s="297"/>
      <c r="D2" s="297"/>
      <c r="E2" s="297"/>
      <c r="F2" s="297"/>
      <c r="G2" s="297"/>
      <c r="H2" s="296"/>
      <c r="I2" s="297"/>
    </row>
    <row r="3" spans="1:24" x14ac:dyDescent="0.25">
      <c r="D3" s="297"/>
      <c r="E3" s="297"/>
      <c r="F3" s="297"/>
      <c r="G3" s="297"/>
      <c r="H3" s="296"/>
    </row>
    <row r="4" spans="1:24" x14ac:dyDescent="0.25">
      <c r="C4" s="276" t="s">
        <v>6</v>
      </c>
      <c r="D4" s="276" t="s">
        <v>7</v>
      </c>
      <c r="E4" s="276" t="s">
        <v>8</v>
      </c>
      <c r="F4" s="276" t="s">
        <v>43</v>
      </c>
      <c r="G4" s="276" t="s">
        <v>44</v>
      </c>
      <c r="H4" s="276" t="s">
        <v>166</v>
      </c>
      <c r="I4" s="276" t="s">
        <v>1336</v>
      </c>
      <c r="J4" s="276" t="s">
        <v>1335</v>
      </c>
    </row>
    <row r="5" spans="1:24" ht="186.75" customHeight="1" x14ac:dyDescent="0.25">
      <c r="B5" s="295" t="s">
        <v>1334</v>
      </c>
      <c r="C5" s="293" t="s">
        <v>1333</v>
      </c>
      <c r="D5" s="293" t="s">
        <v>1332</v>
      </c>
      <c r="E5" s="293" t="s">
        <v>1331</v>
      </c>
      <c r="F5" s="293" t="s">
        <v>1330</v>
      </c>
      <c r="G5" s="293" t="s">
        <v>1329</v>
      </c>
      <c r="H5" s="293" t="s">
        <v>1328</v>
      </c>
      <c r="I5" s="294" t="s">
        <v>1327</v>
      </c>
      <c r="J5" s="293" t="s">
        <v>1326</v>
      </c>
      <c r="L5" s="292"/>
      <c r="M5" s="289"/>
      <c r="N5" s="289"/>
      <c r="O5" s="289"/>
      <c r="P5" s="289"/>
      <c r="Q5" s="289"/>
      <c r="R5" s="289"/>
      <c r="S5" s="289"/>
      <c r="T5" s="289"/>
      <c r="U5" s="289"/>
      <c r="V5" s="289"/>
      <c r="W5" s="289"/>
      <c r="X5" s="289"/>
    </row>
    <row r="6" spans="1:24" ht="30" x14ac:dyDescent="0.25">
      <c r="A6" s="276">
        <v>1</v>
      </c>
      <c r="B6" s="291" t="s">
        <v>1280</v>
      </c>
      <c r="C6" s="278"/>
      <c r="D6" s="278"/>
      <c r="E6" s="278"/>
      <c r="F6" s="278"/>
      <c r="G6" s="278"/>
      <c r="H6" s="287"/>
      <c r="I6" s="278"/>
      <c r="J6" s="278"/>
    </row>
    <row r="7" spans="1:24" x14ac:dyDescent="0.25">
      <c r="A7" s="276">
        <v>2</v>
      </c>
      <c r="B7" s="288" t="s">
        <v>1324</v>
      </c>
      <c r="C7" s="278"/>
      <c r="D7" s="278"/>
      <c r="E7" s="278"/>
      <c r="F7" s="278"/>
      <c r="G7" s="278"/>
      <c r="H7" s="287"/>
      <c r="I7" s="278"/>
      <c r="J7" s="278"/>
    </row>
    <row r="8" spans="1:24" ht="45" x14ac:dyDescent="0.25">
      <c r="A8" s="276">
        <v>3</v>
      </c>
      <c r="B8" s="288" t="s">
        <v>1323</v>
      </c>
      <c r="C8" s="278"/>
      <c r="D8" s="278"/>
      <c r="E8" s="278"/>
      <c r="F8" s="278"/>
      <c r="G8" s="278"/>
      <c r="H8" s="287"/>
      <c r="I8" s="278"/>
      <c r="J8" s="278"/>
    </row>
    <row r="9" spans="1:24" ht="45" x14ac:dyDescent="0.25">
      <c r="A9" s="276">
        <v>4</v>
      </c>
      <c r="B9" s="288" t="s">
        <v>1322</v>
      </c>
      <c r="C9" s="278"/>
      <c r="D9" s="278"/>
      <c r="E9" s="278"/>
      <c r="F9" s="278"/>
      <c r="G9" s="278"/>
      <c r="H9" s="287"/>
      <c r="I9" s="278"/>
      <c r="J9" s="278"/>
    </row>
    <row r="10" spans="1:24" x14ac:dyDescent="0.25">
      <c r="A10" s="276">
        <v>5</v>
      </c>
      <c r="B10" s="288" t="s">
        <v>1321</v>
      </c>
      <c r="C10" s="278"/>
      <c r="D10" s="278"/>
      <c r="E10" s="278"/>
      <c r="F10" s="278"/>
      <c r="G10" s="278"/>
      <c r="H10" s="287"/>
      <c r="I10" s="278"/>
      <c r="J10" s="278"/>
    </row>
    <row r="11" spans="1:24" x14ac:dyDescent="0.25">
      <c r="A11" s="276">
        <v>6</v>
      </c>
      <c r="B11" s="288" t="s">
        <v>1320</v>
      </c>
      <c r="C11" s="278"/>
      <c r="D11" s="278"/>
      <c r="E11" s="278"/>
      <c r="F11" s="278"/>
      <c r="G11" s="278"/>
      <c r="H11" s="287"/>
      <c r="I11" s="278"/>
      <c r="J11" s="278"/>
    </row>
    <row r="12" spans="1:24" ht="30" x14ac:dyDescent="0.25">
      <c r="A12" s="201">
        <v>7</v>
      </c>
      <c r="B12" s="291" t="s">
        <v>1325</v>
      </c>
      <c r="C12" s="278"/>
      <c r="D12" s="278"/>
      <c r="E12" s="278"/>
      <c r="F12" s="278"/>
      <c r="G12" s="278"/>
      <c r="H12" s="287"/>
      <c r="I12" s="278"/>
      <c r="J12" s="278"/>
    </row>
    <row r="13" spans="1:24" x14ac:dyDescent="0.25">
      <c r="A13" s="201">
        <v>8</v>
      </c>
      <c r="B13" s="288" t="s">
        <v>1324</v>
      </c>
      <c r="C13" s="278"/>
      <c r="D13" s="278"/>
      <c r="E13" s="278"/>
      <c r="F13" s="278"/>
      <c r="G13" s="278"/>
      <c r="H13" s="287"/>
      <c r="I13" s="278"/>
      <c r="J13" s="278"/>
    </row>
    <row r="14" spans="1:24" ht="45" x14ac:dyDescent="0.25">
      <c r="A14" s="201">
        <v>9</v>
      </c>
      <c r="B14" s="288" t="s">
        <v>1323</v>
      </c>
      <c r="C14" s="278"/>
      <c r="D14" s="278"/>
      <c r="E14" s="278"/>
      <c r="F14" s="278"/>
      <c r="G14" s="278"/>
      <c r="H14" s="287"/>
      <c r="I14" s="278"/>
      <c r="J14" s="278"/>
    </row>
    <row r="15" spans="1:24" ht="45" x14ac:dyDescent="0.25">
      <c r="A15" s="201">
        <v>10</v>
      </c>
      <c r="B15" s="288" t="s">
        <v>1322</v>
      </c>
      <c r="C15" s="278"/>
      <c r="D15" s="278"/>
      <c r="E15" s="278"/>
      <c r="F15" s="278"/>
      <c r="G15" s="278"/>
      <c r="H15" s="287"/>
      <c r="I15" s="278"/>
      <c r="J15" s="278"/>
    </row>
    <row r="16" spans="1:24" x14ac:dyDescent="0.25">
      <c r="A16" s="201">
        <v>11</v>
      </c>
      <c r="B16" s="288" t="s">
        <v>1321</v>
      </c>
      <c r="C16" s="278"/>
      <c r="D16" s="278"/>
      <c r="E16" s="278"/>
      <c r="F16" s="278"/>
      <c r="G16" s="278"/>
      <c r="H16" s="287"/>
      <c r="I16" s="278"/>
      <c r="J16" s="278"/>
    </row>
    <row r="17" spans="1:12" x14ac:dyDescent="0.25">
      <c r="A17" s="201">
        <v>12</v>
      </c>
      <c r="B17" s="288" t="s">
        <v>1320</v>
      </c>
      <c r="C17" s="278"/>
      <c r="D17" s="278"/>
      <c r="E17" s="278"/>
      <c r="F17" s="278"/>
      <c r="G17" s="278"/>
      <c r="H17" s="287"/>
      <c r="I17" s="278"/>
      <c r="J17" s="278"/>
    </row>
    <row r="18" spans="1:12" x14ac:dyDescent="0.25">
      <c r="A18" s="201">
        <v>13</v>
      </c>
      <c r="B18" s="41" t="s">
        <v>1282</v>
      </c>
      <c r="C18" s="278"/>
      <c r="D18" s="278"/>
      <c r="E18" s="278"/>
      <c r="F18" s="278"/>
      <c r="G18" s="278"/>
      <c r="H18" s="287"/>
      <c r="I18" s="278"/>
      <c r="J18" s="278"/>
    </row>
    <row r="19" spans="1:12" x14ac:dyDescent="0.25">
      <c r="A19" s="201">
        <v>14</v>
      </c>
      <c r="B19" s="288" t="s">
        <v>1324</v>
      </c>
      <c r="C19" s="278"/>
      <c r="D19" s="278"/>
      <c r="E19" s="278"/>
      <c r="F19" s="278"/>
      <c r="G19" s="278"/>
      <c r="H19" s="287"/>
      <c r="I19" s="278"/>
      <c r="J19" s="278"/>
    </row>
    <row r="20" spans="1:12" ht="45" x14ac:dyDescent="0.25">
      <c r="A20" s="201">
        <v>15</v>
      </c>
      <c r="B20" s="288" t="s">
        <v>1323</v>
      </c>
      <c r="C20" s="278"/>
      <c r="D20" s="278"/>
      <c r="E20" s="278"/>
      <c r="F20" s="278"/>
      <c r="G20" s="278"/>
      <c r="H20" s="287"/>
      <c r="I20" s="278"/>
      <c r="J20" s="278"/>
    </row>
    <row r="21" spans="1:12" ht="45" x14ac:dyDescent="0.25">
      <c r="A21" s="201">
        <v>16</v>
      </c>
      <c r="B21" s="288" t="s">
        <v>1322</v>
      </c>
      <c r="C21" s="278"/>
      <c r="D21" s="278"/>
      <c r="E21" s="278"/>
      <c r="F21" s="278"/>
      <c r="G21" s="278"/>
      <c r="H21" s="287"/>
      <c r="I21" s="278"/>
      <c r="J21" s="278"/>
    </row>
    <row r="22" spans="1:12" x14ac:dyDescent="0.25">
      <c r="A22" s="201">
        <v>17</v>
      </c>
      <c r="B22" s="288" t="s">
        <v>1321</v>
      </c>
      <c r="C22" s="278"/>
      <c r="D22" s="278"/>
      <c r="E22" s="278"/>
      <c r="F22" s="278"/>
      <c r="G22" s="278"/>
      <c r="H22" s="287"/>
      <c r="I22" s="278"/>
      <c r="J22" s="278"/>
    </row>
    <row r="23" spans="1:12" x14ac:dyDescent="0.25">
      <c r="A23" s="201">
        <v>18</v>
      </c>
      <c r="B23" s="288" t="s">
        <v>1320</v>
      </c>
      <c r="C23" s="278"/>
      <c r="D23" s="278"/>
      <c r="E23" s="278"/>
      <c r="F23" s="278"/>
      <c r="G23" s="278"/>
      <c r="H23" s="287"/>
      <c r="I23" s="278"/>
      <c r="J23" s="278"/>
    </row>
    <row r="24" spans="1:12" x14ac:dyDescent="0.25">
      <c r="A24" s="201">
        <v>19</v>
      </c>
      <c r="B24" s="290" t="s">
        <v>1283</v>
      </c>
      <c r="C24" s="278"/>
      <c r="D24" s="278"/>
      <c r="E24" s="278"/>
      <c r="F24" s="278"/>
      <c r="G24" s="278"/>
      <c r="H24" s="287"/>
      <c r="I24" s="278"/>
      <c r="J24" s="278"/>
    </row>
    <row r="25" spans="1:12" x14ac:dyDescent="0.25">
      <c r="A25" s="201">
        <v>20</v>
      </c>
      <c r="B25" s="288" t="s">
        <v>1324</v>
      </c>
      <c r="C25" s="278"/>
      <c r="D25" s="278"/>
      <c r="E25" s="278"/>
      <c r="F25" s="278"/>
      <c r="G25" s="278"/>
      <c r="H25" s="287"/>
      <c r="I25" s="278"/>
      <c r="J25" s="278"/>
      <c r="L25" s="289"/>
    </row>
    <row r="26" spans="1:12" ht="45" x14ac:dyDescent="0.25">
      <c r="A26" s="201">
        <v>21</v>
      </c>
      <c r="B26" s="288" t="s">
        <v>1323</v>
      </c>
      <c r="C26" s="278"/>
      <c r="D26" s="278"/>
      <c r="E26" s="278"/>
      <c r="F26" s="278"/>
      <c r="G26" s="278"/>
      <c r="H26" s="287"/>
      <c r="I26" s="278"/>
      <c r="J26" s="278"/>
    </row>
    <row r="27" spans="1:12" ht="45" x14ac:dyDescent="0.25">
      <c r="A27" s="201">
        <v>22</v>
      </c>
      <c r="B27" s="288" t="s">
        <v>1322</v>
      </c>
      <c r="C27" s="278"/>
      <c r="D27" s="278"/>
      <c r="E27" s="278"/>
      <c r="F27" s="278"/>
      <c r="G27" s="278"/>
      <c r="H27" s="287"/>
      <c r="I27" s="278"/>
      <c r="J27" s="278"/>
    </row>
    <row r="28" spans="1:12" x14ac:dyDescent="0.25">
      <c r="A28" s="201">
        <v>23</v>
      </c>
      <c r="B28" s="288" t="s">
        <v>1321</v>
      </c>
      <c r="C28" s="278"/>
      <c r="D28" s="278"/>
      <c r="E28" s="278"/>
      <c r="F28" s="278"/>
      <c r="G28" s="278"/>
      <c r="H28" s="287"/>
      <c r="I28" s="278"/>
      <c r="J28" s="278"/>
    </row>
    <row r="29" spans="1:12" x14ac:dyDescent="0.25">
      <c r="A29" s="201">
        <v>24</v>
      </c>
      <c r="B29" s="288" t="s">
        <v>1320</v>
      </c>
      <c r="C29" s="278"/>
      <c r="D29" s="278"/>
      <c r="E29" s="278"/>
      <c r="F29" s="278"/>
      <c r="G29" s="278"/>
      <c r="H29" s="287"/>
      <c r="I29" s="278"/>
      <c r="J29" s="278"/>
    </row>
    <row r="30" spans="1:12" x14ac:dyDescent="0.25">
      <c r="A30" s="201">
        <v>25</v>
      </c>
      <c r="B30" s="172" t="s">
        <v>1319</v>
      </c>
      <c r="C30" s="278"/>
      <c r="D30" s="278"/>
      <c r="E30" s="278"/>
      <c r="F30" s="278"/>
      <c r="G30" s="278"/>
      <c r="H30" s="287"/>
      <c r="I30" s="278"/>
      <c r="J30" s="278"/>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&amp;CCS
Příloha XXXIII</oddHeader>
    <oddFooter>&amp;C&amp;P</oddFooter>
  </headerFooter>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tabColor theme="9" tint="0.79998168889431442"/>
  </sheetPr>
  <dimension ref="A1:C19"/>
  <sheetViews>
    <sheetView showGridLines="0" view="pageLayout" zoomScaleNormal="100" workbookViewId="0">
      <selection activeCell="B8" sqref="B8"/>
    </sheetView>
  </sheetViews>
  <sheetFormatPr defaultColWidth="9.140625" defaultRowHeight="15" x14ac:dyDescent="0.25"/>
  <cols>
    <col min="1" max="1" width="8.7109375" customWidth="1"/>
    <col min="2" max="2" width="42.28515625" customWidth="1"/>
    <col min="3" max="3" width="48.140625" customWidth="1"/>
    <col min="7" max="7" width="42.28515625" customWidth="1"/>
    <col min="8" max="8" width="48.140625" customWidth="1"/>
  </cols>
  <sheetData>
    <row r="1" spans="1:3" ht="33.75" customHeight="1" x14ac:dyDescent="0.25">
      <c r="A1" s="156" t="s">
        <v>1246</v>
      </c>
    </row>
    <row r="2" spans="1:3" ht="18" customHeight="1" x14ac:dyDescent="0.25">
      <c r="C2" s="203" t="s">
        <v>6</v>
      </c>
    </row>
    <row r="3" spans="1:3" ht="30" x14ac:dyDescent="0.25">
      <c r="B3" s="557" t="s">
        <v>1337</v>
      </c>
      <c r="C3" s="299" t="s">
        <v>1338</v>
      </c>
    </row>
    <row r="4" spans="1:3" x14ac:dyDescent="0.25">
      <c r="A4" s="203">
        <v>1</v>
      </c>
      <c r="B4" s="558" t="s">
        <v>1339</v>
      </c>
      <c r="C4" s="175"/>
    </row>
    <row r="5" spans="1:3" x14ac:dyDescent="0.25">
      <c r="A5" s="203">
        <v>2</v>
      </c>
      <c r="B5" s="558" t="s">
        <v>1340</v>
      </c>
      <c r="C5" s="175"/>
    </row>
    <row r="6" spans="1:3" x14ac:dyDescent="0.25">
      <c r="A6" s="203">
        <v>3</v>
      </c>
      <c r="B6" s="558" t="s">
        <v>1341</v>
      </c>
      <c r="C6" s="175"/>
    </row>
    <row r="7" spans="1:3" x14ac:dyDescent="0.25">
      <c r="A7" s="203">
        <v>4</v>
      </c>
      <c r="B7" s="558" t="s">
        <v>1342</v>
      </c>
      <c r="C7" s="175"/>
    </row>
    <row r="8" spans="1:3" x14ac:dyDescent="0.25">
      <c r="A8" s="203">
        <v>5</v>
      </c>
      <c r="B8" s="558" t="s">
        <v>1343</v>
      </c>
      <c r="C8" s="175"/>
    </row>
    <row r="9" spans="1:3" x14ac:dyDescent="0.25">
      <c r="A9" s="203">
        <v>6</v>
      </c>
      <c r="B9" s="558" t="s">
        <v>1344</v>
      </c>
      <c r="C9" s="175"/>
    </row>
    <row r="10" spans="1:3" x14ac:dyDescent="0.25">
      <c r="A10" s="203">
        <v>7</v>
      </c>
      <c r="B10" s="558" t="s">
        <v>1345</v>
      </c>
      <c r="C10" s="175"/>
    </row>
    <row r="11" spans="1:3" x14ac:dyDescent="0.25">
      <c r="A11" s="203">
        <v>8</v>
      </c>
      <c r="B11" s="558" t="s">
        <v>1346</v>
      </c>
      <c r="C11" s="175"/>
    </row>
    <row r="12" spans="1:3" x14ac:dyDescent="0.25">
      <c r="A12" s="203">
        <v>9</v>
      </c>
      <c r="B12" s="558" t="s">
        <v>1347</v>
      </c>
      <c r="C12" s="175"/>
    </row>
    <row r="13" spans="1:3" x14ac:dyDescent="0.25">
      <c r="A13" s="203">
        <v>10</v>
      </c>
      <c r="B13" s="558" t="s">
        <v>1348</v>
      </c>
      <c r="C13" s="175"/>
    </row>
    <row r="14" spans="1:3" x14ac:dyDescent="0.25">
      <c r="A14" s="203">
        <v>11</v>
      </c>
      <c r="B14" s="558" t="s">
        <v>1349</v>
      </c>
      <c r="C14" s="175"/>
    </row>
    <row r="15" spans="1:3" ht="30" x14ac:dyDescent="0.25">
      <c r="A15" s="202" t="s">
        <v>1350</v>
      </c>
      <c r="B15" s="290" t="s">
        <v>1351</v>
      </c>
      <c r="C15" s="175"/>
    </row>
    <row r="19" spans="3:3" x14ac:dyDescent="0.25">
      <c r="C19" s="8"/>
    </row>
  </sheetData>
  <pageMargins left="0.70866141732283472" right="0.70866141732283472" top="0.74803149606299213" bottom="0.74803149606299213" header="0.31496062992125984" footer="0.31496062992125984"/>
  <pageSetup paperSize="9" orientation="landscape" r:id="rId1"/>
  <headerFooter>
    <oddHeader>&amp;CCS 
Příloha XXXIII</oddHeader>
    <oddFooter>&amp;C&amp;P</oddFooter>
  </headerFooter>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tabColor theme="9" tint="0.79998168889431442"/>
  </sheetPr>
  <dimension ref="A1:L12"/>
  <sheetViews>
    <sheetView showGridLines="0" view="pageLayout" zoomScaleNormal="100" workbookViewId="0">
      <selection activeCell="B15" sqref="B15"/>
    </sheetView>
  </sheetViews>
  <sheetFormatPr defaultColWidth="9.140625" defaultRowHeight="15" x14ac:dyDescent="0.25"/>
  <cols>
    <col min="1" max="1" width="7.42578125" style="41" customWidth="1"/>
    <col min="2" max="2" width="55.5703125" style="41" customWidth="1"/>
    <col min="3" max="3" width="23" style="41" bestFit="1" customWidth="1"/>
    <col min="4" max="4" width="23.42578125" style="41" customWidth="1"/>
    <col min="5" max="5" width="14.85546875" style="41" customWidth="1"/>
    <col min="6" max="6" width="14.7109375" style="41" bestFit="1" customWidth="1"/>
    <col min="7" max="7" width="19.28515625" style="41" bestFit="1" customWidth="1"/>
    <col min="8" max="8" width="19.85546875" style="41" bestFit="1" customWidth="1"/>
    <col min="9" max="9" width="17.140625" style="41" bestFit="1" customWidth="1"/>
    <col min="10" max="10" width="13.28515625" style="41" customWidth="1"/>
    <col min="11" max="11" width="9.140625" style="41"/>
    <col min="12" max="12" width="14.140625" style="41" customWidth="1"/>
    <col min="13" max="16384" width="9.140625" style="41"/>
  </cols>
  <sheetData>
    <row r="1" spans="1:12" ht="17.25" x14ac:dyDescent="0.3">
      <c r="B1" s="737" t="s">
        <v>1247</v>
      </c>
    </row>
    <row r="2" spans="1:12" x14ac:dyDescent="0.25">
      <c r="B2" s="300"/>
      <c r="C2" s="300"/>
      <c r="D2" s="300"/>
      <c r="E2" s="300"/>
      <c r="F2" s="301"/>
      <c r="G2" s="301"/>
      <c r="H2" s="301"/>
      <c r="I2" s="301"/>
      <c r="J2" s="301"/>
      <c r="K2" s="301"/>
      <c r="L2" s="301"/>
    </row>
    <row r="3" spans="1:12" ht="15.75" thickBot="1" x14ac:dyDescent="0.3">
      <c r="C3" s="302" t="s">
        <v>1352</v>
      </c>
      <c r="D3" s="302" t="s">
        <v>7</v>
      </c>
      <c r="E3" s="302" t="s">
        <v>8</v>
      </c>
      <c r="F3" s="302" t="s">
        <v>43</v>
      </c>
      <c r="G3" s="302" t="s">
        <v>44</v>
      </c>
      <c r="H3" s="302" t="s">
        <v>166</v>
      </c>
      <c r="I3" s="302" t="s">
        <v>167</v>
      </c>
      <c r="J3" s="302" t="s">
        <v>201</v>
      </c>
      <c r="K3" s="302" t="s">
        <v>456</v>
      </c>
      <c r="L3" s="303" t="s">
        <v>457</v>
      </c>
    </row>
    <row r="4" spans="1:12" ht="15" customHeight="1" x14ac:dyDescent="0.25">
      <c r="A4" s="109"/>
      <c r="B4" s="304"/>
      <c r="C4" s="1570" t="s">
        <v>1353</v>
      </c>
      <c r="D4" s="1571"/>
      <c r="E4" s="1572"/>
      <c r="F4" s="1573" t="s">
        <v>1354</v>
      </c>
      <c r="G4" s="1574"/>
      <c r="H4" s="1574"/>
      <c r="I4" s="1574"/>
      <c r="J4" s="1574"/>
      <c r="K4" s="1575"/>
      <c r="L4" s="559"/>
    </row>
    <row r="5" spans="1:12" ht="60" x14ac:dyDescent="0.25">
      <c r="C5" s="560" t="s">
        <v>1280</v>
      </c>
      <c r="D5" s="561" t="s">
        <v>1325</v>
      </c>
      <c r="E5" s="562" t="s">
        <v>1355</v>
      </c>
      <c r="F5" s="560" t="s">
        <v>1356</v>
      </c>
      <c r="G5" s="561" t="s">
        <v>1357</v>
      </c>
      <c r="H5" s="561" t="s">
        <v>1358</v>
      </c>
      <c r="I5" s="561" t="s">
        <v>1359</v>
      </c>
      <c r="J5" s="561" t="s">
        <v>1360</v>
      </c>
      <c r="K5" s="562" t="s">
        <v>1361</v>
      </c>
      <c r="L5" s="563" t="s">
        <v>1362</v>
      </c>
    </row>
    <row r="6" spans="1:12" x14ac:dyDescent="0.25">
      <c r="A6" s="305">
        <v>1</v>
      </c>
      <c r="B6" s="306" t="s">
        <v>1363</v>
      </c>
      <c r="C6" s="738"/>
      <c r="D6" s="738"/>
      <c r="E6" s="738"/>
      <c r="F6" s="738"/>
      <c r="G6" s="738"/>
      <c r="H6" s="738"/>
      <c r="I6" s="738"/>
      <c r="J6" s="738"/>
      <c r="K6" s="738"/>
      <c r="L6" s="739"/>
    </row>
    <row r="7" spans="1:12" x14ac:dyDescent="0.25">
      <c r="A7" s="305">
        <v>2</v>
      </c>
      <c r="B7" s="307" t="s">
        <v>1364</v>
      </c>
      <c r="C7" s="740"/>
      <c r="D7" s="740"/>
      <c r="E7" s="740"/>
      <c r="F7" s="741"/>
      <c r="G7" s="741"/>
      <c r="H7" s="741"/>
      <c r="I7" s="741"/>
      <c r="J7" s="741"/>
      <c r="K7" s="742"/>
      <c r="L7" s="743"/>
    </row>
    <row r="8" spans="1:12" x14ac:dyDescent="0.25">
      <c r="A8" s="305">
        <v>3</v>
      </c>
      <c r="B8" s="308" t="s">
        <v>1365</v>
      </c>
      <c r="C8" s="741"/>
      <c r="D8" s="741"/>
      <c r="E8" s="741"/>
      <c r="F8" s="744"/>
      <c r="G8" s="744"/>
      <c r="H8" s="744"/>
      <c r="I8" s="744"/>
      <c r="J8" s="744"/>
      <c r="K8" s="745"/>
      <c r="L8" s="743"/>
    </row>
    <row r="9" spans="1:12" x14ac:dyDescent="0.25">
      <c r="A9" s="305">
        <v>4</v>
      </c>
      <c r="B9" s="308" t="s">
        <v>1366</v>
      </c>
      <c r="C9" s="741"/>
      <c r="D9" s="741"/>
      <c r="E9" s="741"/>
      <c r="F9" s="744"/>
      <c r="G9" s="744"/>
      <c r="H9" s="744"/>
      <c r="I9" s="744"/>
      <c r="J9" s="744"/>
      <c r="K9" s="745"/>
      <c r="L9" s="743"/>
    </row>
    <row r="10" spans="1:12" x14ac:dyDescent="0.25">
      <c r="A10" s="305">
        <v>5</v>
      </c>
      <c r="B10" s="306" t="s">
        <v>1367</v>
      </c>
      <c r="C10" s="746"/>
      <c r="D10" s="740"/>
      <c r="E10" s="740"/>
      <c r="F10" s="747"/>
      <c r="G10" s="747"/>
      <c r="H10" s="747"/>
      <c r="I10" s="747"/>
      <c r="J10" s="747"/>
      <c r="K10" s="748"/>
      <c r="L10" s="743"/>
    </row>
    <row r="11" spans="1:12" x14ac:dyDescent="0.25">
      <c r="A11" s="305">
        <v>6</v>
      </c>
      <c r="B11" s="307" t="s">
        <v>1368</v>
      </c>
      <c r="C11" s="749"/>
      <c r="D11" s="750"/>
      <c r="E11" s="750"/>
      <c r="F11" s="751"/>
      <c r="G11" s="751"/>
      <c r="H11" s="751"/>
      <c r="I11" s="751"/>
      <c r="J11" s="751"/>
      <c r="K11" s="752"/>
      <c r="L11" s="743"/>
    </row>
    <row r="12" spans="1:12" x14ac:dyDescent="0.25">
      <c r="A12" s="305">
        <v>7</v>
      </c>
      <c r="B12" s="308" t="s">
        <v>1369</v>
      </c>
      <c r="C12" s="749"/>
      <c r="D12" s="750"/>
      <c r="E12" s="750"/>
      <c r="F12" s="751"/>
      <c r="G12" s="751"/>
      <c r="H12" s="751"/>
      <c r="I12" s="751"/>
      <c r="J12" s="751"/>
      <c r="K12" s="752"/>
      <c r="L12" s="743"/>
    </row>
  </sheetData>
  <mergeCells count="2">
    <mergeCell ref="C4:E4"/>
    <mergeCell ref="F4:K4"/>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&amp;CCS
Příloha XXXIII</oddHeader>
    <oddFooter>&amp;C&amp;P</oddFooter>
  </headerFooter>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tabColor rgb="FF0070C0"/>
    <pageSetUpPr fitToPage="1"/>
  </sheetPr>
  <dimension ref="B2:L14"/>
  <sheetViews>
    <sheetView showGridLines="0" workbookViewId="0"/>
  </sheetViews>
  <sheetFormatPr defaultRowHeight="15" x14ac:dyDescent="0.25"/>
  <sheetData>
    <row r="2" spans="2:12" x14ac:dyDescent="0.25">
      <c r="B2" t="s">
        <v>1882</v>
      </c>
    </row>
    <row r="3" spans="2:12" x14ac:dyDescent="0.25">
      <c r="B3" t="s">
        <v>1883</v>
      </c>
    </row>
    <row r="5" spans="2:12" x14ac:dyDescent="0.25">
      <c r="B5" s="1145" t="s">
        <v>1370</v>
      </c>
      <c r="C5" s="1146"/>
      <c r="D5" s="1146"/>
      <c r="E5" s="1146"/>
      <c r="F5" s="1146"/>
      <c r="G5" s="1146"/>
      <c r="H5" s="1146"/>
      <c r="I5" s="1146"/>
      <c r="J5" s="1146"/>
      <c r="K5" s="1146"/>
      <c r="L5" s="1147"/>
    </row>
    <row r="6" spans="2:12" x14ac:dyDescent="0.25">
      <c r="B6" s="1148" t="s">
        <v>1371</v>
      </c>
      <c r="C6" s="1144"/>
      <c r="D6" s="1144"/>
      <c r="E6" s="1144"/>
      <c r="F6" s="1144"/>
      <c r="G6" s="1144"/>
      <c r="H6" s="1144"/>
      <c r="I6" s="1144"/>
      <c r="J6" s="1144"/>
      <c r="K6" s="1144"/>
      <c r="L6" s="1149"/>
    </row>
    <row r="7" spans="2:12" ht="22.5" customHeight="1" x14ac:dyDescent="0.25">
      <c r="B7" s="1148" t="s">
        <v>1372</v>
      </c>
      <c r="C7" s="1144"/>
      <c r="D7" s="1144"/>
      <c r="E7" s="1144"/>
      <c r="F7" s="1144"/>
      <c r="G7" s="1144"/>
      <c r="H7" s="1144"/>
      <c r="I7" s="1144"/>
      <c r="J7" s="1144"/>
      <c r="K7" s="1144"/>
      <c r="L7" s="1149"/>
    </row>
    <row r="8" spans="2:12" x14ac:dyDescent="0.25">
      <c r="B8" s="1150" t="s">
        <v>1373</v>
      </c>
      <c r="C8" s="1151"/>
      <c r="D8" s="1151"/>
      <c r="E8" s="1151"/>
      <c r="F8" s="1151"/>
      <c r="G8" s="1151"/>
      <c r="H8" s="1151"/>
      <c r="I8" s="1151"/>
      <c r="J8" s="1151"/>
      <c r="K8" s="1151"/>
      <c r="L8" s="1152"/>
    </row>
    <row r="9" spans="2:12" ht="22.5" customHeight="1" x14ac:dyDescent="0.25"/>
    <row r="10" spans="2:12" ht="22.5" customHeight="1" x14ac:dyDescent="0.25">
      <c r="B10" s="1143"/>
      <c r="C10" s="1143"/>
      <c r="D10" s="1143"/>
      <c r="E10" s="1143"/>
      <c r="F10" s="1143"/>
      <c r="G10" s="1143"/>
      <c r="H10" s="1143"/>
      <c r="I10" s="1143"/>
      <c r="J10" s="1143"/>
      <c r="K10" s="1143"/>
      <c r="L10" s="1143"/>
    </row>
    <row r="11" spans="2:12" ht="22.5" customHeight="1" x14ac:dyDescent="0.25">
      <c r="B11" s="1144"/>
      <c r="C11" s="1144"/>
      <c r="D11" s="1144"/>
      <c r="E11" s="1144"/>
      <c r="F11" s="1144"/>
      <c r="G11" s="1144"/>
      <c r="H11" s="1144"/>
      <c r="I11" s="1144"/>
      <c r="J11" s="1144"/>
      <c r="K11" s="1144"/>
      <c r="L11" s="1144"/>
    </row>
    <row r="12" spans="2:12" ht="22.5" customHeight="1" x14ac:dyDescent="0.25">
      <c r="B12" s="1143"/>
      <c r="C12" s="1143"/>
      <c r="D12" s="1143"/>
      <c r="E12" s="1143"/>
      <c r="F12" s="1143"/>
      <c r="G12" s="1143"/>
      <c r="H12" s="1143"/>
      <c r="I12" s="1143"/>
      <c r="J12" s="1143"/>
      <c r="K12" s="1143"/>
      <c r="L12" s="1143"/>
    </row>
    <row r="13" spans="2:12" ht="22.5" customHeight="1" x14ac:dyDescent="0.25"/>
    <row r="14" spans="2:12" ht="22.5" customHeight="1" x14ac:dyDescent="0.25"/>
  </sheetData>
  <mergeCells count="7">
    <mergeCell ref="B12:L12"/>
    <mergeCell ref="B5:L5"/>
    <mergeCell ref="B6:L6"/>
    <mergeCell ref="B7:L7"/>
    <mergeCell ref="B8:L8"/>
    <mergeCell ref="B10:L10"/>
    <mergeCell ref="B11:L11"/>
  </mergeCells>
  <hyperlinks>
    <hyperlink ref="B5:L5" location="'EU AE1'!A1" display="Šablona EU AE1 – Zatížená a nezatížená aktiva" xr:uid="{00000000-0004-0000-6700-000000000000}"/>
    <hyperlink ref="B6:L6" location="'EU AE2'!A1" display="Šablona EU AE2 – Přijatý kolaterál a emitované vlastní dluhové cenné papíry" xr:uid="{00000000-0004-0000-6700-000001000000}"/>
    <hyperlink ref="B7:L7" location="' EU AE3'!A1" display="Šablona EU AE3 – Zdroje zatížení" xr:uid="{00000000-0004-0000-6700-000002000000}"/>
    <hyperlink ref="B8:L8" location="'EU AE4'!A1" display="Tabulka EU AE4 – Průvodní komentář" xr:uid="{00000000-0004-0000-6700-000003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D6543-99F0-4043-A90A-D1BABAECC838}">
  <dimension ref="A1:J17"/>
  <sheetViews>
    <sheetView showGridLines="0" view="pageLayout" topLeftCell="C1" zoomScaleNormal="100" workbookViewId="0">
      <selection activeCell="A7" sqref="A7:J17"/>
    </sheetView>
  </sheetViews>
  <sheetFormatPr defaultRowHeight="15" x14ac:dyDescent="0.25"/>
  <cols>
    <col min="1" max="1" width="5.7109375" customWidth="1"/>
    <col min="2" max="2" width="47.140625" customWidth="1"/>
    <col min="3" max="7" width="17.7109375" customWidth="1"/>
    <col min="8" max="8" width="19.28515625" customWidth="1"/>
    <col min="9" max="10" width="17.7109375" customWidth="1"/>
  </cols>
  <sheetData>
    <row r="1" spans="1:10" ht="26.25" x14ac:dyDescent="0.25">
      <c r="A1" s="987"/>
      <c r="B1" s="310" t="s">
        <v>1370</v>
      </c>
      <c r="C1" s="994"/>
      <c r="D1" s="993"/>
      <c r="E1" s="993"/>
      <c r="F1" s="993"/>
      <c r="G1" s="993"/>
      <c r="H1" s="993"/>
      <c r="I1" s="993"/>
      <c r="J1" s="993"/>
    </row>
    <row r="2" spans="1:10" ht="15.75" x14ac:dyDescent="0.25">
      <c r="A2" s="987"/>
      <c r="B2" s="992"/>
      <c r="C2" s="991"/>
      <c r="D2" s="991"/>
      <c r="E2" s="991"/>
      <c r="F2" s="991"/>
      <c r="G2" s="991"/>
      <c r="H2" s="991"/>
      <c r="I2" s="991"/>
      <c r="J2" s="987"/>
    </row>
    <row r="3" spans="1:10" ht="15.75" x14ac:dyDescent="0.25">
      <c r="A3" s="987"/>
      <c r="B3" s="992"/>
      <c r="C3" s="991"/>
      <c r="D3" s="991"/>
      <c r="E3" s="991"/>
      <c r="F3" s="991"/>
      <c r="G3" s="991"/>
      <c r="H3" s="991"/>
      <c r="I3" s="991"/>
      <c r="J3" s="987"/>
    </row>
    <row r="4" spans="1:10" x14ac:dyDescent="0.25">
      <c r="A4" s="987"/>
      <c r="B4" s="311"/>
      <c r="C4" s="1576" t="s">
        <v>1374</v>
      </c>
      <c r="D4" s="1577"/>
      <c r="E4" s="1578" t="s">
        <v>1375</v>
      </c>
      <c r="F4" s="1579"/>
      <c r="G4" s="1576" t="s">
        <v>1376</v>
      </c>
      <c r="H4" s="1577"/>
      <c r="I4" s="1578" t="s">
        <v>1377</v>
      </c>
      <c r="J4" s="1579"/>
    </row>
    <row r="5" spans="1:10" ht="45" x14ac:dyDescent="0.25">
      <c r="A5" s="987"/>
      <c r="B5" s="990"/>
      <c r="C5" s="989"/>
      <c r="D5" s="312" t="s">
        <v>1378</v>
      </c>
      <c r="E5" s="989"/>
      <c r="F5" s="312" t="s">
        <v>1378</v>
      </c>
      <c r="G5" s="989"/>
      <c r="H5" s="312" t="s">
        <v>1379</v>
      </c>
      <c r="I5" s="988"/>
      <c r="J5" s="312" t="s">
        <v>1379</v>
      </c>
    </row>
    <row r="6" spans="1:10" x14ac:dyDescent="0.25">
      <c r="A6" s="987"/>
      <c r="B6" s="986"/>
      <c r="C6" s="979" t="s">
        <v>476</v>
      </c>
      <c r="D6" s="979" t="s">
        <v>765</v>
      </c>
      <c r="E6" s="979" t="s">
        <v>767</v>
      </c>
      <c r="F6" s="979" t="s">
        <v>769</v>
      </c>
      <c r="G6" s="979" t="s">
        <v>771</v>
      </c>
      <c r="H6" s="979" t="s">
        <v>775</v>
      </c>
      <c r="I6" s="979" t="s">
        <v>777</v>
      </c>
      <c r="J6" s="979" t="s">
        <v>779</v>
      </c>
    </row>
    <row r="7" spans="1:10" x14ac:dyDescent="0.25">
      <c r="A7" s="985" t="s">
        <v>476</v>
      </c>
      <c r="B7" s="984" t="s">
        <v>1380</v>
      </c>
      <c r="C7" s="977">
        <f>+'[4]F_32.01'!$G$12/1000</f>
        <v>14490145.012985716</v>
      </c>
      <c r="D7" s="875"/>
      <c r="E7" s="983"/>
      <c r="F7" s="983"/>
      <c r="G7" s="977">
        <f>+'[4]F_32.01'!$N$12/1000</f>
        <v>498927286.57139426</v>
      </c>
      <c r="H7" s="977">
        <f>+'[4]F_32.01'!$Q$12/1000</f>
        <v>29581109.161810003</v>
      </c>
      <c r="I7" s="314"/>
      <c r="J7" s="983"/>
    </row>
    <row r="8" spans="1:10" x14ac:dyDescent="0.25">
      <c r="A8" s="979" t="s">
        <v>478</v>
      </c>
      <c r="B8" s="978" t="s">
        <v>2119</v>
      </c>
      <c r="C8" s="977">
        <f>+'[4]F_32.01'!$G$13/1000</f>
        <v>1238892.5045</v>
      </c>
      <c r="D8" s="875"/>
      <c r="E8" s="875"/>
      <c r="F8" s="875"/>
      <c r="G8" s="977">
        <f>+'[4]F_32.01'!$N$13/1000</f>
        <v>17167619.268430002</v>
      </c>
      <c r="H8" s="977"/>
      <c r="I8" s="982"/>
      <c r="J8" s="977"/>
    </row>
    <row r="9" spans="1:10" x14ac:dyDescent="0.25">
      <c r="A9" s="979" t="s">
        <v>765</v>
      </c>
      <c r="B9" s="978" t="s">
        <v>1381</v>
      </c>
      <c r="C9" s="875"/>
      <c r="D9" s="875"/>
      <c r="E9" s="875"/>
      <c r="F9" s="875"/>
      <c r="G9" s="977">
        <f>+'[4]F_32.01'!$N$14/1000</f>
        <v>17041.86</v>
      </c>
      <c r="H9" s="977"/>
      <c r="I9" s="982">
        <f>+'[4]F_32.01'!$R$14/1000</f>
        <v>17041.86</v>
      </c>
      <c r="J9" s="977"/>
    </row>
    <row r="10" spans="1:10" x14ac:dyDescent="0.25">
      <c r="A10" s="979" t="s">
        <v>767</v>
      </c>
      <c r="B10" s="978" t="s">
        <v>778</v>
      </c>
      <c r="C10" s="875"/>
      <c r="D10" s="875"/>
      <c r="E10" s="875"/>
      <c r="F10" s="875"/>
      <c r="G10" s="977">
        <f>+'[4]F_32.01'!$N$15/1000</f>
        <v>32990109.941610001</v>
      </c>
      <c r="H10" s="977"/>
      <c r="I10" s="977">
        <f>+'[4]F_32.01'!$R$15/1000</f>
        <v>32800090.477000002</v>
      </c>
      <c r="J10" s="977">
        <f>+'[4]F_32.01'!$T$15/1000</f>
        <v>29303955.067000002</v>
      </c>
    </row>
    <row r="11" spans="1:10" x14ac:dyDescent="0.25">
      <c r="A11" s="979" t="s">
        <v>769</v>
      </c>
      <c r="B11" s="980" t="s">
        <v>1382</v>
      </c>
      <c r="C11" s="875"/>
      <c r="D11" s="875"/>
      <c r="E11" s="875"/>
      <c r="F11" s="875"/>
      <c r="G11" s="977"/>
      <c r="H11" s="977"/>
      <c r="I11" s="977"/>
      <c r="J11" s="977"/>
    </row>
    <row r="12" spans="1:10" x14ac:dyDescent="0.25">
      <c r="A12" s="979" t="s">
        <v>771</v>
      </c>
      <c r="B12" s="981" t="s">
        <v>1383</v>
      </c>
      <c r="C12" s="875"/>
      <c r="D12" s="875"/>
      <c r="E12" s="875"/>
      <c r="F12" s="875"/>
      <c r="G12" s="977"/>
      <c r="H12" s="977"/>
      <c r="I12" s="977"/>
      <c r="J12" s="977"/>
    </row>
    <row r="13" spans="1:10" x14ac:dyDescent="0.25">
      <c r="A13" s="979" t="s">
        <v>773</v>
      </c>
      <c r="B13" s="980" t="s">
        <v>1384</v>
      </c>
      <c r="C13" s="875"/>
      <c r="D13" s="875"/>
      <c r="E13" s="875"/>
      <c r="F13" s="875"/>
      <c r="G13" s="977">
        <f>+'[4]F_32.01'!$N$18/1000</f>
        <v>29581109.161810003</v>
      </c>
      <c r="H13" s="977"/>
      <c r="I13" s="977">
        <f>+'[4]F_32.01'!$R$18/1000</f>
        <v>29303955.067000002</v>
      </c>
      <c r="J13" s="977">
        <f>+'[4]F_32.01'!$T$18/1000</f>
        <v>29303955.067000002</v>
      </c>
    </row>
    <row r="14" spans="1:10" x14ac:dyDescent="0.25">
      <c r="A14" s="979" t="s">
        <v>775</v>
      </c>
      <c r="B14" s="980" t="s">
        <v>1385</v>
      </c>
      <c r="C14" s="875"/>
      <c r="D14" s="875"/>
      <c r="E14" s="875"/>
      <c r="F14" s="875"/>
      <c r="G14" s="977">
        <f>+'[4]F_32.01'!$N$19/1000</f>
        <v>1062064.2821800001</v>
      </c>
      <c r="H14" s="977"/>
      <c r="I14" s="977">
        <f>+'[4]F_32.01'!$R$19/1000</f>
        <v>1077398.263</v>
      </c>
      <c r="J14" s="977"/>
    </row>
    <row r="15" spans="1:10" x14ac:dyDescent="0.25">
      <c r="A15" s="979" t="s">
        <v>777</v>
      </c>
      <c r="B15" s="980" t="s">
        <v>1386</v>
      </c>
      <c r="C15" s="875"/>
      <c r="D15" s="875"/>
      <c r="E15" s="875"/>
      <c r="F15" s="875"/>
      <c r="G15" s="977">
        <f>+'[4]F_32.01'!$N$20/1000</f>
        <v>2346936.49762</v>
      </c>
      <c r="H15" s="977"/>
      <c r="I15" s="977">
        <f>+'[4]F_32.01'!$R$20/1000</f>
        <v>2418737.1469999999</v>
      </c>
      <c r="J15" s="977"/>
    </row>
    <row r="16" spans="1:10" x14ac:dyDescent="0.25">
      <c r="A16" s="979" t="s">
        <v>779</v>
      </c>
      <c r="B16" s="980" t="s">
        <v>2118</v>
      </c>
      <c r="C16" s="977">
        <f>+'[4]F_32.01'!$G$21/1000</f>
        <v>13251252.508485716</v>
      </c>
      <c r="D16" s="875"/>
      <c r="E16" s="875"/>
      <c r="F16" s="875"/>
      <c r="G16" s="977">
        <f>+'[4]F_32.01'!$N$21/1000</f>
        <v>427775221.82330424</v>
      </c>
      <c r="H16" s="977"/>
      <c r="I16" s="977"/>
      <c r="J16" s="977"/>
    </row>
    <row r="17" spans="1:10" x14ac:dyDescent="0.25">
      <c r="A17" s="979" t="s">
        <v>781</v>
      </c>
      <c r="B17" s="978" t="s">
        <v>1387</v>
      </c>
      <c r="C17" s="875"/>
      <c r="D17" s="875"/>
      <c r="E17" s="976"/>
      <c r="F17" s="976"/>
      <c r="G17" s="977">
        <f>+'[4]F_32.01'!$N$23/1000</f>
        <v>20977293.678050049</v>
      </c>
      <c r="H17" s="977"/>
      <c r="I17" s="315"/>
      <c r="J17" s="976"/>
    </row>
  </sheetData>
  <mergeCells count="4">
    <mergeCell ref="C4:D4"/>
    <mergeCell ref="E4:F4"/>
    <mergeCell ref="G4:H4"/>
    <mergeCell ref="I4:J4"/>
  </mergeCells>
  <conditionalFormatting sqref="C7:J7 C9:J17">
    <cfRule type="cellIs" dxfId="5" priority="2" stopIfTrue="1" operator="lessThan">
      <formula>0</formula>
    </cfRule>
  </conditionalFormatting>
  <conditionalFormatting sqref="C8:J8">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&amp;CCS
Příloha XXXV</oddHeader>
    <oddFooter>&amp;C&amp;P</oddFooter>
  </headerFooter>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A9EFC-4CEC-4EF8-8CA4-865B684B6FFC}">
  <dimension ref="A1:AI22"/>
  <sheetViews>
    <sheetView showGridLines="0" view="pageLayout" topLeftCell="A4" zoomScaleNormal="100" workbookViewId="0">
      <selection activeCell="B23" sqref="B23"/>
    </sheetView>
  </sheetViews>
  <sheetFormatPr defaultColWidth="8.85546875" defaultRowHeight="12.75" x14ac:dyDescent="0.25"/>
  <cols>
    <col min="1" max="1" width="5.7109375" style="987" customWidth="1"/>
    <col min="2" max="2" width="72" style="987" customWidth="1"/>
    <col min="3" max="7" width="17.7109375" style="987" customWidth="1"/>
    <col min="8" max="8" width="19.28515625" style="987" customWidth="1"/>
    <col min="9" max="10" width="17.7109375" style="987" customWidth="1"/>
    <col min="11" max="11" width="13.7109375" style="987" customWidth="1"/>
    <col min="12" max="16384" width="8.85546875" style="987"/>
  </cols>
  <sheetData>
    <row r="1" spans="1:35" ht="18.75" x14ac:dyDescent="0.25">
      <c r="A1" s="1005"/>
      <c r="B1" s="310" t="s">
        <v>1371</v>
      </c>
      <c r="C1" s="316"/>
      <c r="D1" s="316"/>
      <c r="E1" s="316"/>
      <c r="F1" s="316"/>
    </row>
    <row r="2" spans="1:35" ht="18.75" x14ac:dyDescent="0.25">
      <c r="A2" s="1005"/>
      <c r="B2" s="317"/>
      <c r="C2" s="316"/>
      <c r="D2" s="316"/>
      <c r="E2" s="316"/>
      <c r="F2" s="316"/>
    </row>
    <row r="3" spans="1:35" s="992" customFormat="1" ht="15.75" x14ac:dyDescent="0.25">
      <c r="C3" s="991"/>
      <c r="D3" s="991"/>
      <c r="E3" s="991"/>
      <c r="F3" s="991"/>
      <c r="G3" s="987"/>
      <c r="H3" s="987"/>
      <c r="I3" s="987"/>
      <c r="J3" s="987"/>
      <c r="K3" s="987"/>
      <c r="L3" s="987"/>
      <c r="M3" s="987"/>
      <c r="N3" s="987"/>
      <c r="O3" s="987"/>
      <c r="P3" s="987"/>
      <c r="Q3" s="987"/>
      <c r="R3" s="987"/>
      <c r="S3" s="987"/>
      <c r="T3" s="987"/>
      <c r="U3" s="987"/>
      <c r="V3" s="987"/>
      <c r="W3" s="987"/>
      <c r="X3" s="987"/>
      <c r="Y3" s="987"/>
      <c r="Z3" s="987"/>
      <c r="AA3" s="987"/>
      <c r="AB3" s="987"/>
      <c r="AC3" s="987"/>
      <c r="AD3" s="987"/>
      <c r="AE3" s="987"/>
      <c r="AF3" s="987"/>
      <c r="AG3" s="987"/>
      <c r="AH3" s="987"/>
      <c r="AI3" s="987"/>
    </row>
    <row r="4" spans="1:35" ht="15" x14ac:dyDescent="0.25">
      <c r="A4" s="1004"/>
      <c r="B4" s="1003"/>
      <c r="C4" s="1576" t="s">
        <v>1388</v>
      </c>
      <c r="D4" s="1577"/>
      <c r="E4" s="1582" t="s">
        <v>1389</v>
      </c>
      <c r="F4" s="1583"/>
    </row>
    <row r="5" spans="1:35" ht="55.9" customHeight="1" x14ac:dyDescent="0.25">
      <c r="A5" s="1004"/>
      <c r="B5" s="1003"/>
      <c r="C5" s="1580"/>
      <c r="D5" s="1581"/>
      <c r="E5" s="1576" t="s">
        <v>1390</v>
      </c>
      <c r="F5" s="1577"/>
    </row>
    <row r="6" spans="1:35" ht="45" x14ac:dyDescent="0.25">
      <c r="A6" s="990"/>
      <c r="B6" s="1001"/>
      <c r="C6" s="1002"/>
      <c r="D6" s="312" t="s">
        <v>1378</v>
      </c>
      <c r="E6" s="318"/>
      <c r="F6" s="312" t="s">
        <v>1379</v>
      </c>
    </row>
    <row r="7" spans="1:35" ht="15" x14ac:dyDescent="0.25">
      <c r="A7" s="990"/>
      <c r="B7" s="1001"/>
      <c r="C7" s="979" t="s">
        <v>476</v>
      </c>
      <c r="D7" s="979" t="s">
        <v>765</v>
      </c>
      <c r="E7" s="979" t="s">
        <v>767</v>
      </c>
      <c r="F7" s="979" t="s">
        <v>771</v>
      </c>
    </row>
    <row r="8" spans="1:35" ht="15" x14ac:dyDescent="0.25">
      <c r="A8" s="985" t="s">
        <v>782</v>
      </c>
      <c r="B8" s="997" t="s">
        <v>1391</v>
      </c>
      <c r="C8" s="875"/>
      <c r="D8" s="875"/>
      <c r="E8" s="875">
        <v>180423136.95500001</v>
      </c>
      <c r="F8" s="875">
        <v>180423136.95500001</v>
      </c>
    </row>
    <row r="9" spans="1:35" ht="15" x14ac:dyDescent="0.25">
      <c r="A9" s="979" t="s">
        <v>783</v>
      </c>
      <c r="B9" s="998" t="s">
        <v>1392</v>
      </c>
      <c r="C9" s="875"/>
      <c r="D9" s="875"/>
      <c r="E9" s="875"/>
      <c r="F9" s="875"/>
    </row>
    <row r="10" spans="1:35" ht="15" x14ac:dyDescent="0.25">
      <c r="A10" s="979" t="s">
        <v>784</v>
      </c>
      <c r="B10" s="998" t="s">
        <v>1381</v>
      </c>
      <c r="C10" s="875"/>
      <c r="D10" s="875"/>
      <c r="E10" s="875"/>
      <c r="F10" s="875"/>
    </row>
    <row r="11" spans="1:35" ht="15" x14ac:dyDescent="0.25">
      <c r="A11" s="979" t="s">
        <v>785</v>
      </c>
      <c r="B11" s="998" t="s">
        <v>778</v>
      </c>
      <c r="C11" s="875"/>
      <c r="D11" s="875"/>
      <c r="E11" s="875"/>
      <c r="F11" s="875"/>
    </row>
    <row r="12" spans="1:35" ht="15" x14ac:dyDescent="0.25">
      <c r="A12" s="979" t="s">
        <v>786</v>
      </c>
      <c r="B12" s="999" t="s">
        <v>1382</v>
      </c>
      <c r="C12" s="875"/>
      <c r="D12" s="875"/>
      <c r="E12" s="875"/>
      <c r="F12" s="875"/>
    </row>
    <row r="13" spans="1:35" ht="15" x14ac:dyDescent="0.25">
      <c r="A13" s="979" t="s">
        <v>787</v>
      </c>
      <c r="B13" s="1000" t="s">
        <v>1383</v>
      </c>
      <c r="C13" s="875"/>
      <c r="D13" s="875"/>
      <c r="E13" s="875"/>
      <c r="F13" s="875"/>
    </row>
    <row r="14" spans="1:35" ht="15" x14ac:dyDescent="0.25">
      <c r="A14" s="979" t="s">
        <v>788</v>
      </c>
      <c r="B14" s="999" t="s">
        <v>1384</v>
      </c>
      <c r="C14" s="875"/>
      <c r="D14" s="875"/>
      <c r="E14" s="875"/>
      <c r="F14" s="875"/>
    </row>
    <row r="15" spans="1:35" ht="15" x14ac:dyDescent="0.25">
      <c r="A15" s="979" t="s">
        <v>789</v>
      </c>
      <c r="B15" s="999" t="s">
        <v>1385</v>
      </c>
      <c r="C15" s="875"/>
      <c r="D15" s="875"/>
      <c r="E15" s="875"/>
      <c r="F15" s="875"/>
    </row>
    <row r="16" spans="1:35" ht="15" x14ac:dyDescent="0.25">
      <c r="A16" s="979" t="s">
        <v>790</v>
      </c>
      <c r="B16" s="999" t="s">
        <v>1386</v>
      </c>
      <c r="C16" s="875"/>
      <c r="D16" s="875"/>
      <c r="E16" s="875"/>
      <c r="F16" s="875"/>
    </row>
    <row r="17" spans="1:6" ht="15" x14ac:dyDescent="0.25">
      <c r="A17" s="979" t="s">
        <v>791</v>
      </c>
      <c r="B17" s="998" t="s">
        <v>1393</v>
      </c>
      <c r="C17" s="875"/>
      <c r="D17" s="875"/>
      <c r="E17" s="875">
        <v>180423136.95500001</v>
      </c>
      <c r="F17" s="875">
        <v>180423136.95500001</v>
      </c>
    </row>
    <row r="18" spans="1:6" ht="15" x14ac:dyDescent="0.25">
      <c r="A18" s="979" t="s">
        <v>1394</v>
      </c>
      <c r="B18" s="998" t="s">
        <v>1395</v>
      </c>
      <c r="C18" s="875"/>
      <c r="D18" s="875"/>
      <c r="E18" s="875"/>
      <c r="F18" s="875"/>
    </row>
    <row r="19" spans="1:6" ht="30" x14ac:dyDescent="0.25">
      <c r="A19" s="985" t="s">
        <v>1396</v>
      </c>
      <c r="B19" s="997" t="s">
        <v>1397</v>
      </c>
      <c r="C19" s="875"/>
      <c r="D19" s="875"/>
      <c r="E19" s="875"/>
      <c r="F19" s="875"/>
    </row>
    <row r="20" spans="1:6" ht="15" x14ac:dyDescent="0.25">
      <c r="A20" s="985">
        <v>241</v>
      </c>
      <c r="B20" s="997" t="s">
        <v>1398</v>
      </c>
      <c r="C20" s="983"/>
      <c r="D20" s="983"/>
      <c r="E20" s="875"/>
      <c r="F20" s="875"/>
    </row>
    <row r="21" spans="1:6" ht="30" x14ac:dyDescent="0.25">
      <c r="A21" s="985">
        <v>250</v>
      </c>
      <c r="B21" s="996" t="s">
        <v>1399</v>
      </c>
      <c r="C21" s="875">
        <v>14490145.012985716</v>
      </c>
      <c r="D21" s="875"/>
      <c r="E21" s="983"/>
      <c r="F21" s="983"/>
    </row>
    <row r="22" spans="1:6" x14ac:dyDescent="0.25">
      <c r="B22" s="995"/>
    </row>
  </sheetData>
  <mergeCells count="3">
    <mergeCell ref="C4:D5"/>
    <mergeCell ref="E4:F4"/>
    <mergeCell ref="E5:F5"/>
  </mergeCells>
  <conditionalFormatting sqref="C4:C17 D7:D17 E6:E17 D4:E5 C21:E21 E20 C18:E19 G8:G21 F7:F21 C1:I2">
    <cfRule type="cellIs" dxfId="3" priority="2" stopIfTrue="1" operator="lessThan">
      <formula>0</formula>
    </cfRule>
  </conditionalFormatting>
  <conditionalFormatting sqref="C20:D20">
    <cfRule type="cellIs" dxfId="2" priority="1"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&amp;CCS
Příloha XXXV</oddHeader>
    <oddFooter>&amp;C&amp;P</oddFooter>
  </headerFooter>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D6030-369F-476B-8BA3-7DD2548D6278}">
  <dimension ref="A1:G21"/>
  <sheetViews>
    <sheetView showGridLines="0" view="pageLayout" topLeftCell="A4" zoomScaleNormal="100" workbookViewId="0">
      <selection activeCell="B25" sqref="B25"/>
    </sheetView>
  </sheetViews>
  <sheetFormatPr defaultColWidth="8.85546875" defaultRowHeight="12.75" x14ac:dyDescent="0.25"/>
  <cols>
    <col min="1" max="1" width="5.7109375" style="987" customWidth="1"/>
    <col min="2" max="2" width="72" style="987" customWidth="1"/>
    <col min="3" max="7" width="17.7109375" style="987" customWidth="1"/>
    <col min="8" max="8" width="19.28515625" style="987" customWidth="1"/>
    <col min="9" max="10" width="17.7109375" style="987" customWidth="1"/>
    <col min="11" max="11" width="13.7109375" style="987" customWidth="1"/>
    <col min="12" max="16384" width="8.85546875" style="987"/>
  </cols>
  <sheetData>
    <row r="1" spans="1:7" ht="20.100000000000001" customHeight="1" x14ac:dyDescent="0.25">
      <c r="B1" s="317" t="s">
        <v>1372</v>
      </c>
      <c r="C1" s="994"/>
      <c r="D1" s="994"/>
      <c r="E1" s="994"/>
      <c r="F1" s="994"/>
      <c r="G1" s="994"/>
    </row>
    <row r="2" spans="1:7" ht="20.100000000000001" customHeight="1" x14ac:dyDescent="0.25">
      <c r="B2" s="317"/>
      <c r="C2" s="994"/>
      <c r="D2" s="994"/>
      <c r="E2" s="994"/>
      <c r="F2" s="994"/>
      <c r="G2" s="994"/>
    </row>
    <row r="3" spans="1:7" ht="96" customHeight="1" x14ac:dyDescent="0.25">
      <c r="A3" s="1013"/>
      <c r="B3" s="320"/>
      <c r="C3" s="321" t="s">
        <v>1400</v>
      </c>
      <c r="D3" s="322" t="s">
        <v>1401</v>
      </c>
      <c r="E3" s="323"/>
      <c r="F3" s="323"/>
    </row>
    <row r="4" spans="1:7" ht="15.75" x14ac:dyDescent="0.25">
      <c r="A4" s="1013"/>
      <c r="B4" s="320"/>
      <c r="C4" s="979" t="s">
        <v>476</v>
      </c>
      <c r="D4" s="979" t="s">
        <v>765</v>
      </c>
      <c r="E4" s="1012"/>
      <c r="F4" s="1012"/>
    </row>
    <row r="5" spans="1:7" ht="15" customHeight="1" x14ac:dyDescent="0.25">
      <c r="A5" s="985" t="s">
        <v>476</v>
      </c>
      <c r="B5" s="996" t="s">
        <v>1402</v>
      </c>
      <c r="C5" s="1011">
        <f>+'[4]F_32.04.a'!$J$10/1000</f>
        <v>9148830.3747800011</v>
      </c>
      <c r="D5" s="1011">
        <f>+'[4]F_32.04.b'!$F$14/1000</f>
        <v>14490145.012985716</v>
      </c>
      <c r="E5" s="316"/>
      <c r="F5" s="316"/>
    </row>
    <row r="6" spans="1:7" ht="17.25" customHeight="1" x14ac:dyDescent="0.25">
      <c r="A6" s="985" t="s">
        <v>478</v>
      </c>
      <c r="B6" s="1007" t="s">
        <v>2134</v>
      </c>
      <c r="C6" s="1008">
        <f>+'[4]F_32.04.a'!$J$11/1000</f>
        <v>1902451.5938499998</v>
      </c>
      <c r="D6" s="1008">
        <f>+'[4]F_32.04.b'!$F$15/1000</f>
        <v>1238892.5045</v>
      </c>
    </row>
    <row r="7" spans="1:7" ht="15" x14ac:dyDescent="0.25">
      <c r="A7" s="985" t="s">
        <v>765</v>
      </c>
      <c r="B7" s="1007" t="s">
        <v>2133</v>
      </c>
      <c r="C7" s="1008">
        <f>+'[4]F_32.04.a'!$J$12/1000</f>
        <v>1902451.5938499998</v>
      </c>
      <c r="D7" s="1008">
        <f>+'[4]F_32.04.b'!$F$16/1000</f>
        <v>1238892.5045</v>
      </c>
    </row>
    <row r="8" spans="1:7" ht="15" x14ac:dyDescent="0.25">
      <c r="A8" s="985" t="s">
        <v>767</v>
      </c>
      <c r="B8" s="1007" t="s">
        <v>2132</v>
      </c>
      <c r="C8" s="1008"/>
      <c r="D8" s="1008"/>
      <c r="E8" s="1010"/>
      <c r="F8" s="1010"/>
      <c r="G8" s="1010"/>
    </row>
    <row r="9" spans="1:7" ht="15" x14ac:dyDescent="0.25">
      <c r="A9" s="985" t="s">
        <v>769</v>
      </c>
      <c r="B9" s="1007" t="s">
        <v>2131</v>
      </c>
      <c r="C9" s="1008"/>
      <c r="D9" s="1008"/>
    </row>
    <row r="10" spans="1:7" ht="15" x14ac:dyDescent="0.25">
      <c r="A10" s="985" t="s">
        <v>771</v>
      </c>
      <c r="B10" s="1007" t="s">
        <v>2129</v>
      </c>
      <c r="C10" s="1008"/>
      <c r="D10" s="1008"/>
    </row>
    <row r="11" spans="1:7" ht="15" x14ac:dyDescent="0.25">
      <c r="A11" s="985" t="s">
        <v>773</v>
      </c>
      <c r="B11" s="1007" t="s">
        <v>2130</v>
      </c>
      <c r="C11" s="1008"/>
      <c r="D11" s="1008"/>
    </row>
    <row r="12" spans="1:7" ht="15" x14ac:dyDescent="0.25">
      <c r="A12" s="985" t="s">
        <v>775</v>
      </c>
      <c r="B12" s="1007" t="s">
        <v>2129</v>
      </c>
      <c r="C12" s="1008"/>
      <c r="D12" s="1008"/>
    </row>
    <row r="13" spans="1:7" ht="15" x14ac:dyDescent="0.25">
      <c r="A13" s="985" t="s">
        <v>777</v>
      </c>
      <c r="B13" s="1007" t="s">
        <v>2128</v>
      </c>
      <c r="C13" s="1008">
        <f>+'[4]F_32.04.a'!$J$18/1000</f>
        <v>7246378.7809300004</v>
      </c>
      <c r="D13" s="1008">
        <f>+'[4]F_32.04.b'!$F$22/1000</f>
        <v>13251252.508485716</v>
      </c>
    </row>
    <row r="14" spans="1:7" ht="15" x14ac:dyDescent="0.25">
      <c r="A14" s="985" t="s">
        <v>779</v>
      </c>
      <c r="B14" s="1007" t="s">
        <v>2127</v>
      </c>
      <c r="C14" s="1008">
        <f>+'[4]F_32.04.a'!$J$19/1000</f>
        <v>7246378.7809300004</v>
      </c>
      <c r="D14" s="1008">
        <f>+'[4]F_32.04.b'!$F$23/1000</f>
        <v>13251252.508485716</v>
      </c>
    </row>
    <row r="15" spans="1:7" ht="15" x14ac:dyDescent="0.25">
      <c r="A15" s="985" t="s">
        <v>780</v>
      </c>
      <c r="B15" s="1007" t="s">
        <v>2126</v>
      </c>
      <c r="C15" s="1009"/>
      <c r="D15" s="1008"/>
    </row>
    <row r="16" spans="1:7" ht="15" x14ac:dyDescent="0.25">
      <c r="A16" s="985" t="s">
        <v>781</v>
      </c>
      <c r="B16" s="1007" t="s">
        <v>2125</v>
      </c>
      <c r="C16" s="1009"/>
      <c r="D16" s="1008"/>
    </row>
    <row r="17" spans="1:4" ht="15" x14ac:dyDescent="0.25">
      <c r="A17" s="985" t="s">
        <v>782</v>
      </c>
      <c r="B17" s="1007" t="s">
        <v>2124</v>
      </c>
      <c r="C17" s="1009"/>
      <c r="D17" s="1008"/>
    </row>
    <row r="18" spans="1:4" ht="15" x14ac:dyDescent="0.25">
      <c r="A18" s="985" t="s">
        <v>783</v>
      </c>
      <c r="B18" s="1007" t="s">
        <v>2123</v>
      </c>
      <c r="C18" s="1009"/>
      <c r="D18" s="1008"/>
    </row>
    <row r="19" spans="1:4" ht="15" x14ac:dyDescent="0.25">
      <c r="A19" s="985" t="s">
        <v>784</v>
      </c>
      <c r="B19" s="1007" t="s">
        <v>2122</v>
      </c>
      <c r="C19" s="1009"/>
      <c r="D19" s="1008"/>
    </row>
    <row r="20" spans="1:4" ht="15" x14ac:dyDescent="0.25">
      <c r="A20" s="985" t="s">
        <v>785</v>
      </c>
      <c r="B20" s="1007" t="s">
        <v>2121</v>
      </c>
      <c r="C20" s="1009"/>
      <c r="D20" s="1008"/>
    </row>
    <row r="21" spans="1:4" ht="15" x14ac:dyDescent="0.25">
      <c r="A21" s="985" t="s">
        <v>786</v>
      </c>
      <c r="B21" s="1007" t="s">
        <v>2120</v>
      </c>
      <c r="C21" s="1006">
        <f>+'[4]F_32.04.a'!$J$26/1000</f>
        <v>9148830.3747800011</v>
      </c>
      <c r="D21" s="1006">
        <f>+'[4]F_32.04.b'!$F$30/1000</f>
        <v>14490145.012985716</v>
      </c>
    </row>
  </sheetData>
  <conditionalFormatting sqref="C1:F4 E5:F5">
    <cfRule type="cellIs" dxfId="1" priority="2" stopIfTrue="1" operator="lessThan">
      <formula>0</formula>
    </cfRule>
  </conditionalFormatting>
  <conditionalFormatting sqref="C5:D21">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tabColor theme="5" tint="0.79998168889431442"/>
  </sheetPr>
  <dimension ref="A1:AZ15"/>
  <sheetViews>
    <sheetView showGridLines="0" view="pageLayout" zoomScaleNormal="100" workbookViewId="0">
      <selection activeCell="A3" sqref="A3"/>
    </sheetView>
  </sheetViews>
  <sheetFormatPr defaultColWidth="8.85546875" defaultRowHeight="12.75" x14ac:dyDescent="0.25"/>
  <cols>
    <col min="1" max="1" width="11.85546875" style="313" customWidth="1"/>
    <col min="2" max="2" width="78.28515625" style="313" customWidth="1"/>
    <col min="3" max="4" width="17.7109375" style="313" customWidth="1"/>
    <col min="5" max="7" width="17.7109375" style="309" customWidth="1"/>
    <col min="8" max="8" width="19.28515625" style="309" customWidth="1"/>
    <col min="9" max="10" width="17.7109375" style="309" customWidth="1"/>
    <col min="11" max="11" width="13.7109375" style="309" customWidth="1"/>
    <col min="12" max="52" width="8.85546875" style="309"/>
    <col min="53" max="16384" width="8.85546875" style="313"/>
  </cols>
  <sheetData>
    <row r="1" spans="1:6" s="309" customFormat="1" ht="18.75" x14ac:dyDescent="0.25">
      <c r="A1" s="317" t="s">
        <v>1373</v>
      </c>
      <c r="C1" s="309" t="s">
        <v>168</v>
      </c>
      <c r="D1" s="309" t="s">
        <v>1403</v>
      </c>
    </row>
    <row r="2" spans="1:6" ht="15" x14ac:dyDescent="0.25">
      <c r="A2" t="s">
        <v>1404</v>
      </c>
      <c r="B2" s="309"/>
      <c r="C2" s="309"/>
      <c r="D2" s="309"/>
    </row>
    <row r="3" spans="1:6" ht="15" x14ac:dyDescent="0.25">
      <c r="A3"/>
      <c r="B3" s="309"/>
      <c r="C3" s="309"/>
      <c r="D3" s="309"/>
    </row>
    <row r="4" spans="1:6" x14ac:dyDescent="0.25">
      <c r="A4" s="309"/>
      <c r="B4" s="309"/>
      <c r="C4" s="309"/>
      <c r="D4" s="309"/>
    </row>
    <row r="5" spans="1:6" ht="15" x14ac:dyDescent="0.25">
      <c r="A5" s="324" t="s">
        <v>122</v>
      </c>
      <c r="B5" s="325" t="s">
        <v>129</v>
      </c>
      <c r="C5" s="309"/>
      <c r="D5" s="309"/>
    </row>
    <row r="6" spans="1:6" ht="15" x14ac:dyDescent="0.25">
      <c r="A6" s="199" t="s">
        <v>116</v>
      </c>
      <c r="B6" s="19" t="s">
        <v>1405</v>
      </c>
      <c r="C6" s="309"/>
      <c r="D6" s="309"/>
    </row>
    <row r="7" spans="1:6" ht="52.5" customHeight="1" x14ac:dyDescent="0.25">
      <c r="A7" s="326" t="s">
        <v>119</v>
      </c>
      <c r="B7" s="327" t="s">
        <v>1406</v>
      </c>
      <c r="C7" s="328"/>
      <c r="D7" s="328"/>
      <c r="E7" s="328"/>
      <c r="F7" s="328"/>
    </row>
    <row r="8" spans="1:6" ht="17.25" customHeight="1" x14ac:dyDescent="0.25">
      <c r="A8" s="329"/>
      <c r="B8" s="204"/>
      <c r="C8" s="330"/>
      <c r="D8" s="330"/>
      <c r="E8" s="330"/>
      <c r="F8" s="330"/>
    </row>
    <row r="9" spans="1:6" ht="15" x14ac:dyDescent="0.25">
      <c r="A9" s="329"/>
      <c r="B9" s="330"/>
      <c r="C9" s="330"/>
      <c r="D9" s="330"/>
      <c r="E9" s="330"/>
      <c r="F9" s="330"/>
    </row>
    <row r="10" spans="1:6" ht="15" x14ac:dyDescent="0.25">
      <c r="A10" s="329"/>
      <c r="B10" s="330"/>
      <c r="C10" s="330"/>
      <c r="D10" s="330"/>
      <c r="E10" s="330"/>
      <c r="F10" s="330"/>
    </row>
    <row r="11" spans="1:6" ht="15" x14ac:dyDescent="0.25">
      <c r="A11" s="329"/>
      <c r="B11" s="330"/>
      <c r="C11" s="330"/>
      <c r="D11" s="330"/>
      <c r="E11" s="330"/>
      <c r="F11" s="330"/>
    </row>
    <row r="12" spans="1:6" ht="15" x14ac:dyDescent="0.25">
      <c r="A12" s="329"/>
      <c r="B12" s="331"/>
      <c r="C12" s="331"/>
      <c r="D12" s="331"/>
      <c r="E12" s="331"/>
      <c r="F12" s="331"/>
    </row>
    <row r="13" spans="1:6" ht="15" x14ac:dyDescent="0.25">
      <c r="A13" s="332"/>
      <c r="B13" s="331"/>
      <c r="C13" s="331"/>
      <c r="D13" s="331"/>
      <c r="E13" s="331"/>
      <c r="F13" s="331"/>
    </row>
    <row r="14" spans="1:6" ht="15" x14ac:dyDescent="0.25">
      <c r="A14" s="332"/>
      <c r="B14" s="331"/>
      <c r="C14" s="331"/>
      <c r="D14" s="331"/>
      <c r="E14" s="331"/>
      <c r="F14" s="331"/>
    </row>
    <row r="15" spans="1:6" x14ac:dyDescent="0.25">
      <c r="B15" s="319"/>
    </row>
  </sheetData>
  <pageMargins left="0.70866141732283472" right="0.70866141732283472" top="0.74803149606299213" bottom="0.74803149606299213" header="0.31496062992125984" footer="0.31496062992125984"/>
  <pageSetup paperSize="9" orientation="landscape" r:id="rId1"/>
  <headerFooter>
    <oddHeader>&amp;CCS
Příloha XXXV</oddHeader>
    <oddFooter>&amp;C&amp;P</oddFooter>
  </headerFooter>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tabColor rgb="FF0070C0"/>
    <pageSetUpPr fitToPage="1"/>
  </sheetPr>
  <dimension ref="B2:V24"/>
  <sheetViews>
    <sheetView showGridLines="0" workbookViewId="0"/>
  </sheetViews>
  <sheetFormatPr defaultRowHeight="15" x14ac:dyDescent="0.25"/>
  <sheetData>
    <row r="2" spans="2:22" ht="61.5" customHeight="1" x14ac:dyDescent="0.25">
      <c r="B2" s="1590" t="s">
        <v>1929</v>
      </c>
      <c r="C2" s="1591"/>
      <c r="D2" s="1591"/>
      <c r="E2" s="1591"/>
      <c r="F2" s="1591"/>
      <c r="G2" s="1591"/>
      <c r="H2" s="1591"/>
      <c r="I2" s="1591"/>
      <c r="J2" s="1591"/>
      <c r="K2" s="1591"/>
      <c r="L2" s="1591"/>
      <c r="M2" s="1591"/>
      <c r="N2" s="1591"/>
      <c r="O2" s="1591"/>
      <c r="P2" s="1591"/>
      <c r="Q2" s="1591"/>
      <c r="R2" s="1591"/>
      <c r="S2" s="1591"/>
      <c r="T2" s="1591"/>
      <c r="U2" s="1591"/>
    </row>
    <row r="3" spans="2:22" x14ac:dyDescent="0.25">
      <c r="B3" s="465"/>
      <c r="C3" s="465"/>
      <c r="D3" s="465"/>
      <c r="E3" s="465"/>
      <c r="F3" s="465"/>
      <c r="G3" s="465"/>
      <c r="H3" s="465"/>
      <c r="I3" s="465"/>
      <c r="J3" s="465"/>
      <c r="K3" s="465"/>
      <c r="L3" s="465"/>
      <c r="M3" s="465"/>
      <c r="N3" s="465"/>
      <c r="O3" s="465"/>
      <c r="P3" s="465"/>
      <c r="Q3" s="465"/>
      <c r="R3" s="465"/>
      <c r="S3" s="465"/>
      <c r="T3" s="465"/>
      <c r="U3" s="465"/>
    </row>
    <row r="4" spans="2:22" ht="30" customHeight="1" x14ac:dyDescent="0.25">
      <c r="B4" s="1591" t="s">
        <v>1920</v>
      </c>
      <c r="C4" s="1591"/>
      <c r="D4" s="1591"/>
      <c r="E4" s="1591"/>
      <c r="F4" s="1591"/>
      <c r="G4" s="1591"/>
      <c r="H4" s="1591"/>
      <c r="I4" s="1591"/>
      <c r="J4" s="1591"/>
      <c r="K4" s="1591"/>
      <c r="L4" s="1591"/>
      <c r="M4" s="1591"/>
      <c r="N4" s="1591"/>
      <c r="O4" s="1591"/>
      <c r="P4" s="1591"/>
      <c r="Q4" s="1591"/>
      <c r="R4" s="1591"/>
      <c r="S4" s="1591"/>
      <c r="T4" s="1591"/>
      <c r="U4" s="1591"/>
    </row>
    <row r="6" spans="2:22" ht="78.75" customHeight="1" x14ac:dyDescent="0.25">
      <c r="B6" s="1584" t="s">
        <v>1930</v>
      </c>
      <c r="C6" s="1585"/>
      <c r="D6" s="1585"/>
      <c r="E6" s="1585"/>
      <c r="F6" s="1585"/>
      <c r="G6" s="1585"/>
      <c r="H6" s="1585"/>
      <c r="I6" s="1585"/>
      <c r="J6" s="1585"/>
      <c r="K6" s="1585"/>
      <c r="L6" s="1585"/>
      <c r="M6" s="1586"/>
      <c r="N6" s="1586"/>
      <c r="O6" s="1586"/>
      <c r="P6" s="1586"/>
      <c r="Q6" s="1586"/>
      <c r="R6" s="1587"/>
    </row>
    <row r="7" spans="2:22" x14ac:dyDescent="0.25">
      <c r="B7" s="1144"/>
      <c r="C7" s="1144"/>
      <c r="D7" s="1144"/>
      <c r="E7" s="1144"/>
      <c r="F7" s="1144"/>
      <c r="G7" s="1144"/>
      <c r="H7" s="1144"/>
      <c r="I7" s="1144"/>
      <c r="J7" s="1144"/>
      <c r="K7" s="1144"/>
      <c r="L7" s="1144"/>
    </row>
    <row r="8" spans="2:22" ht="36.75" customHeight="1" x14ac:dyDescent="0.25">
      <c r="B8" s="1590" t="s">
        <v>1921</v>
      </c>
      <c r="C8" s="1591"/>
      <c r="D8" s="1591"/>
      <c r="E8" s="1591"/>
      <c r="F8" s="1591"/>
      <c r="G8" s="1591"/>
      <c r="H8" s="1591"/>
      <c r="I8" s="1591"/>
      <c r="J8" s="1591"/>
      <c r="K8" s="1591"/>
      <c r="L8" s="1591"/>
      <c r="M8" s="1591"/>
      <c r="N8" s="1591"/>
      <c r="O8" s="1591"/>
      <c r="P8" s="1591"/>
      <c r="Q8" s="1591"/>
      <c r="R8" s="1591"/>
      <c r="S8" s="1591"/>
      <c r="T8" s="1591"/>
      <c r="U8" s="1591"/>
      <c r="V8" s="465"/>
    </row>
    <row r="9" spans="2:22" x14ac:dyDescent="0.25">
      <c r="B9" s="1144"/>
      <c r="C9" s="1144"/>
      <c r="D9" s="1144"/>
      <c r="E9" s="1144"/>
      <c r="F9" s="1144"/>
      <c r="G9" s="1144"/>
      <c r="H9" s="1144"/>
      <c r="I9" s="1144"/>
      <c r="J9" s="1144"/>
      <c r="K9" s="1144"/>
      <c r="L9" s="1144"/>
      <c r="M9" s="465"/>
      <c r="N9" s="465"/>
      <c r="O9" s="465"/>
      <c r="P9" s="465"/>
      <c r="Q9" s="465"/>
      <c r="R9" s="465"/>
      <c r="S9" s="465"/>
      <c r="T9" s="465"/>
      <c r="U9" s="465"/>
      <c r="V9" s="465"/>
    </row>
    <row r="10" spans="2:22" ht="60.75" customHeight="1" x14ac:dyDescent="0.25">
      <c r="B10" s="1590" t="s">
        <v>1924</v>
      </c>
      <c r="C10" s="1591"/>
      <c r="D10" s="1591"/>
      <c r="E10" s="1591"/>
      <c r="F10" s="1591"/>
      <c r="G10" s="1591"/>
      <c r="H10" s="1591"/>
      <c r="I10" s="1591"/>
      <c r="J10" s="1591"/>
      <c r="K10" s="1591"/>
      <c r="L10" s="1591"/>
      <c r="M10" s="1591"/>
      <c r="N10" s="1591"/>
      <c r="O10" s="1591"/>
      <c r="P10" s="1591"/>
      <c r="Q10" s="1591"/>
      <c r="R10" s="1591"/>
      <c r="S10" s="1591"/>
      <c r="T10" s="1591"/>
      <c r="U10" s="1591"/>
      <c r="V10" s="1591"/>
    </row>
    <row r="11" spans="2:22" ht="22.5" customHeight="1" x14ac:dyDescent="0.25">
      <c r="B11" s="1143"/>
      <c r="C11" s="1143"/>
      <c r="D11" s="1143"/>
      <c r="E11" s="1143"/>
      <c r="F11" s="1143"/>
      <c r="G11" s="1143"/>
      <c r="H11" s="1143"/>
      <c r="I11" s="1143"/>
      <c r="J11" s="1143"/>
      <c r="K11" s="1143"/>
      <c r="L11" s="1143"/>
    </row>
    <row r="12" spans="2:22" ht="51.75" customHeight="1" x14ac:dyDescent="0.25">
      <c r="B12" s="1590" t="s">
        <v>1923</v>
      </c>
      <c r="C12" s="1591"/>
      <c r="D12" s="1591"/>
      <c r="E12" s="1591"/>
      <c r="F12" s="1591"/>
      <c r="G12" s="1591"/>
      <c r="H12" s="1591"/>
      <c r="I12" s="1591"/>
      <c r="J12" s="1591"/>
      <c r="K12" s="1591"/>
      <c r="L12" s="1591"/>
      <c r="M12" s="1231"/>
      <c r="N12" s="1231"/>
      <c r="O12" s="1231"/>
      <c r="P12" s="1231"/>
      <c r="Q12" s="1231"/>
      <c r="R12" s="1231"/>
      <c r="S12" s="1231"/>
      <c r="T12" s="1231"/>
      <c r="U12" s="1231"/>
      <c r="V12" s="1231"/>
    </row>
    <row r="13" spans="2:22" ht="16.5" customHeight="1" x14ac:dyDescent="0.25">
      <c r="B13" s="475"/>
      <c r="C13" s="476"/>
      <c r="D13" s="476"/>
      <c r="E13" s="476"/>
      <c r="F13" s="476"/>
      <c r="G13" s="476"/>
      <c r="H13" s="476"/>
      <c r="I13" s="476"/>
      <c r="J13" s="476"/>
      <c r="K13" s="476"/>
      <c r="L13" s="476"/>
      <c r="M13" s="464"/>
      <c r="N13" s="464"/>
      <c r="O13" s="464"/>
      <c r="P13" s="464"/>
      <c r="Q13" s="464"/>
      <c r="R13" s="464"/>
      <c r="S13" s="464"/>
      <c r="T13" s="464"/>
      <c r="U13" s="464"/>
      <c r="V13" s="464"/>
    </row>
    <row r="14" spans="2:22" ht="22.5" customHeight="1" x14ac:dyDescent="0.25">
      <c r="B14" s="1588" t="s">
        <v>1931</v>
      </c>
      <c r="C14" s="1589"/>
      <c r="D14" s="1589"/>
      <c r="E14" s="1589"/>
      <c r="F14" s="1589"/>
      <c r="G14" s="1589"/>
      <c r="H14" s="1589"/>
      <c r="I14" s="1589"/>
      <c r="J14" s="1589"/>
      <c r="K14" s="1589"/>
      <c r="L14" s="1589"/>
      <c r="M14" s="1231"/>
      <c r="N14" s="1231"/>
      <c r="O14" s="1231"/>
      <c r="P14" s="1231"/>
      <c r="Q14" s="1231"/>
      <c r="R14" s="1231"/>
      <c r="S14" s="1231"/>
      <c r="T14" s="1231"/>
      <c r="U14" s="1231"/>
    </row>
    <row r="15" spans="2:22" ht="22.5" customHeight="1" x14ac:dyDescent="0.25">
      <c r="B15" s="474" t="s">
        <v>1922</v>
      </c>
    </row>
    <row r="16" spans="2:22" ht="22.5" customHeight="1" x14ac:dyDescent="0.25"/>
    <row r="17" spans="2:22" ht="33" customHeight="1" x14ac:dyDescent="0.25">
      <c r="B17" s="1592" t="s">
        <v>1932</v>
      </c>
      <c r="C17" s="1231"/>
      <c r="D17" s="1231"/>
      <c r="E17" s="1231"/>
      <c r="F17" s="1231"/>
      <c r="G17" s="1231"/>
      <c r="H17" s="1231"/>
      <c r="I17" s="1231"/>
      <c r="J17" s="1231"/>
      <c r="K17" s="1231"/>
      <c r="L17" s="1231"/>
      <c r="M17" s="1231"/>
      <c r="N17" s="1231"/>
      <c r="O17" s="1231"/>
      <c r="P17" s="1231"/>
      <c r="Q17" s="1231"/>
      <c r="R17" s="1231"/>
      <c r="S17" s="1231"/>
      <c r="T17" s="1231"/>
      <c r="U17" s="1231"/>
      <c r="V17" s="1231"/>
    </row>
    <row r="19" spans="2:22" x14ac:dyDescent="0.25">
      <c r="B19" s="1593" t="s">
        <v>1926</v>
      </c>
      <c r="C19" s="1594"/>
      <c r="D19" s="1594"/>
      <c r="E19" s="1594"/>
      <c r="F19" s="1594"/>
      <c r="G19" s="1594"/>
      <c r="H19" s="1594"/>
      <c r="I19" s="1594"/>
      <c r="J19" s="1594"/>
      <c r="K19" s="1594"/>
      <c r="L19" s="1594"/>
      <c r="M19" s="1594"/>
      <c r="N19" s="1594"/>
      <c r="O19" s="1594"/>
      <c r="P19" s="1594"/>
      <c r="Q19" s="1594"/>
      <c r="R19" s="1594"/>
      <c r="S19" s="1594"/>
      <c r="T19" s="1594"/>
      <c r="U19" s="1594"/>
      <c r="V19" s="1594"/>
    </row>
    <row r="20" spans="2:22" ht="69.75" customHeight="1" x14ac:dyDescent="0.25">
      <c r="B20" s="1594"/>
      <c r="C20" s="1594"/>
      <c r="D20" s="1594"/>
      <c r="E20" s="1594"/>
      <c r="F20" s="1594"/>
      <c r="G20" s="1594"/>
      <c r="H20" s="1594"/>
      <c r="I20" s="1594"/>
      <c r="J20" s="1594"/>
      <c r="K20" s="1594"/>
      <c r="L20" s="1594"/>
      <c r="M20" s="1594"/>
      <c r="N20" s="1594"/>
      <c r="O20" s="1594"/>
      <c r="P20" s="1594"/>
      <c r="Q20" s="1594"/>
      <c r="R20" s="1594"/>
      <c r="S20" s="1594"/>
      <c r="T20" s="1594"/>
      <c r="U20" s="1594"/>
      <c r="V20" s="1594"/>
    </row>
    <row r="21" spans="2:22" ht="34.5" customHeight="1" x14ac:dyDescent="0.25">
      <c r="B21" s="1231" t="s">
        <v>1925</v>
      </c>
      <c r="C21" s="1231"/>
      <c r="D21" s="1231"/>
      <c r="E21" s="1231"/>
      <c r="F21" s="1231"/>
      <c r="G21" s="1231"/>
      <c r="H21" s="1231"/>
      <c r="I21" s="1231"/>
      <c r="J21" s="1231"/>
      <c r="K21" s="1231"/>
      <c r="L21" s="1231"/>
      <c r="M21" s="1231"/>
      <c r="N21" s="1231"/>
      <c r="O21" s="1231"/>
      <c r="P21" s="1231"/>
      <c r="Q21" s="1231"/>
      <c r="R21" s="1231"/>
      <c r="S21" s="1231"/>
      <c r="T21" s="1231"/>
      <c r="U21" s="1231"/>
      <c r="V21" s="1231"/>
    </row>
    <row r="23" spans="2:22" ht="87.75" customHeight="1" x14ac:dyDescent="0.25">
      <c r="B23" s="1593" t="s">
        <v>1927</v>
      </c>
      <c r="C23" s="1594"/>
      <c r="D23" s="1594"/>
      <c r="E23" s="1594"/>
      <c r="F23" s="1594"/>
      <c r="G23" s="1594"/>
      <c r="H23" s="1594"/>
      <c r="I23" s="1594"/>
      <c r="J23" s="1594"/>
      <c r="K23" s="1594"/>
      <c r="L23" s="1594"/>
      <c r="M23" s="1594"/>
      <c r="N23" s="1594"/>
      <c r="O23" s="1594"/>
      <c r="P23" s="1594"/>
      <c r="Q23" s="1594"/>
      <c r="R23" s="1594"/>
      <c r="S23" s="1594"/>
      <c r="T23" s="1594"/>
      <c r="U23" s="1594"/>
      <c r="V23" s="1594"/>
    </row>
    <row r="24" spans="2:22" ht="62.25" customHeight="1" x14ac:dyDescent="0.25">
      <c r="B24" s="1593" t="s">
        <v>1928</v>
      </c>
      <c r="C24" s="1594"/>
      <c r="D24" s="1594"/>
      <c r="E24" s="1594"/>
      <c r="F24" s="1594"/>
      <c r="G24" s="1594"/>
      <c r="H24" s="1594"/>
      <c r="I24" s="1594"/>
      <c r="J24" s="1594"/>
      <c r="K24" s="1594"/>
      <c r="L24" s="1594"/>
      <c r="M24" s="1594"/>
      <c r="N24" s="1594"/>
      <c r="O24" s="1594"/>
      <c r="P24" s="1594"/>
      <c r="Q24" s="1594"/>
      <c r="R24" s="1594"/>
      <c r="S24" s="1594"/>
      <c r="T24" s="1594"/>
      <c r="U24" s="1594"/>
      <c r="V24" s="1594"/>
    </row>
  </sheetData>
  <mergeCells count="15">
    <mergeCell ref="B17:V17"/>
    <mergeCell ref="B19:V20"/>
    <mergeCell ref="B21:V21"/>
    <mergeCell ref="B23:V23"/>
    <mergeCell ref="B24:V24"/>
    <mergeCell ref="B6:R6"/>
    <mergeCell ref="B14:U14"/>
    <mergeCell ref="B2:U2"/>
    <mergeCell ref="B4:U4"/>
    <mergeCell ref="B8:U8"/>
    <mergeCell ref="B10:V10"/>
    <mergeCell ref="B12:V12"/>
    <mergeCell ref="B7:L7"/>
    <mergeCell ref="B9:L9"/>
    <mergeCell ref="B11:L11"/>
  </mergeCells>
  <hyperlinks>
    <hyperlink ref="B6:L6" location="'EU AE1'!A1" display="Šablona EU AE1 – Zatížená a nezatížená aktiva" xr:uid="{00000000-0004-0000-6C00-000000000000}"/>
  </hyperlinks>
  <pageMargins left="0.70866141732283472" right="0.70866141732283472" top="0.74803149606299213" bottom="0.74803149606299213" header="0.31496062992125984" footer="0.31496062992125984"/>
  <pageSetup paperSize="9" orientation="landscape" verticalDpi="1200"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tabColor theme="9" tint="0.79998168889431442"/>
  </sheetPr>
  <dimension ref="A1:BD34"/>
  <sheetViews>
    <sheetView showGridLines="0" view="pageLayout" zoomScaleNormal="100" workbookViewId="0">
      <selection activeCell="A2" sqref="A2:G2"/>
    </sheetView>
  </sheetViews>
  <sheetFormatPr defaultColWidth="8.85546875" defaultRowHeight="12.75" x14ac:dyDescent="0.25"/>
  <cols>
    <col min="1" max="1" width="6.28515625" style="313" customWidth="1"/>
    <col min="2" max="2" width="52.85546875" style="313" customWidth="1"/>
    <col min="3" max="3" width="13.5703125" style="313" customWidth="1"/>
    <col min="4" max="6" width="13.140625" style="313" customWidth="1"/>
    <col min="7" max="7" width="12.5703125" style="313" customWidth="1"/>
    <col min="8" max="8" width="17.7109375" style="313" customWidth="1"/>
    <col min="9" max="11" width="17.7109375" style="309" customWidth="1"/>
    <col min="12" max="12" width="19.28515625" style="309" customWidth="1"/>
    <col min="13" max="14" width="17.7109375" style="309" customWidth="1"/>
    <col min="15" max="15" width="13.7109375" style="309" customWidth="1"/>
    <col min="16" max="56" width="8.85546875" style="309"/>
    <col min="57" max="16384" width="8.85546875" style="313"/>
  </cols>
  <sheetData>
    <row r="1" spans="1:10" s="309" customFormat="1" ht="18.75" x14ac:dyDescent="0.25">
      <c r="A1" s="317" t="s">
        <v>1914</v>
      </c>
      <c r="B1" s="317"/>
      <c r="G1" s="309" t="s">
        <v>168</v>
      </c>
      <c r="H1" s="309" t="s">
        <v>1403</v>
      </c>
    </row>
    <row r="2" spans="1:10" ht="30.75" customHeight="1" x14ac:dyDescent="0.25">
      <c r="A2" s="1231" t="s">
        <v>1885</v>
      </c>
      <c r="B2" s="1231"/>
      <c r="C2" s="1231"/>
      <c r="D2" s="1231"/>
      <c r="E2" s="1231"/>
      <c r="F2" s="1231"/>
      <c r="G2" s="1231"/>
      <c r="H2" s="461"/>
    </row>
    <row r="3" spans="1:10" ht="15" x14ac:dyDescent="0.25">
      <c r="A3"/>
      <c r="B3"/>
      <c r="C3" s="309"/>
      <c r="D3" s="309"/>
      <c r="E3" s="309"/>
      <c r="F3" s="309"/>
      <c r="G3" s="309"/>
      <c r="H3" s="309"/>
    </row>
    <row r="4" spans="1:10" x14ac:dyDescent="0.25">
      <c r="A4" s="309"/>
      <c r="B4" s="309"/>
      <c r="C4" s="309"/>
      <c r="D4" s="309"/>
      <c r="E4" s="309"/>
      <c r="F4" s="309"/>
      <c r="G4" s="309"/>
      <c r="H4" s="309"/>
    </row>
    <row r="5" spans="1:10" s="309" customFormat="1" ht="15" x14ac:dyDescent="0.25">
      <c r="A5" s="470"/>
      <c r="B5" s="470"/>
      <c r="C5" s="460" t="s">
        <v>6</v>
      </c>
      <c r="D5" s="460" t="s">
        <v>7</v>
      </c>
      <c r="E5" s="460" t="s">
        <v>8</v>
      </c>
      <c r="F5" s="460" t="s">
        <v>43</v>
      </c>
      <c r="G5" s="469" t="s">
        <v>44</v>
      </c>
    </row>
    <row r="6" spans="1:10" s="309" customFormat="1" ht="15" x14ac:dyDescent="0.25">
      <c r="A6" s="470"/>
      <c r="B6" s="470"/>
      <c r="C6" s="463" t="s">
        <v>9</v>
      </c>
      <c r="D6" s="471" t="s">
        <v>10</v>
      </c>
      <c r="E6" s="471" t="s">
        <v>46</v>
      </c>
      <c r="F6" s="471" t="s">
        <v>47</v>
      </c>
      <c r="G6" s="472" t="s">
        <v>48</v>
      </c>
    </row>
    <row r="7" spans="1:10" s="309" customFormat="1" ht="15" x14ac:dyDescent="0.25">
      <c r="A7" s="1595" t="s">
        <v>1886</v>
      </c>
      <c r="B7" s="1596"/>
      <c r="C7" s="1596"/>
      <c r="D7" s="1596"/>
      <c r="E7" s="1596"/>
      <c r="F7" s="1596"/>
      <c r="G7" s="1596"/>
    </row>
    <row r="8" spans="1:10" s="309" customFormat="1" ht="24.75" customHeight="1" x14ac:dyDescent="0.25">
      <c r="A8" s="326">
        <v>1</v>
      </c>
      <c r="B8" s="327" t="s">
        <v>1915</v>
      </c>
      <c r="C8" s="327"/>
      <c r="D8" s="327"/>
      <c r="E8" s="327"/>
      <c r="F8" s="327"/>
      <c r="G8" s="468"/>
      <c r="H8" s="328"/>
      <c r="I8" s="328"/>
      <c r="J8" s="328"/>
    </row>
    <row r="9" spans="1:10" s="309" customFormat="1" ht="45" x14ac:dyDescent="0.25">
      <c r="A9" s="326">
        <v>2</v>
      </c>
      <c r="B9" s="327" t="s">
        <v>1887</v>
      </c>
      <c r="C9" s="327"/>
      <c r="D9" s="327"/>
      <c r="E9" s="327"/>
      <c r="F9" s="327"/>
      <c r="G9" s="468"/>
      <c r="H9" s="330"/>
      <c r="I9" s="330"/>
      <c r="J9" s="330"/>
    </row>
    <row r="10" spans="1:10" s="309" customFormat="1" ht="75" x14ac:dyDescent="0.25">
      <c r="A10" s="326" t="s">
        <v>401</v>
      </c>
      <c r="B10" s="327" t="s">
        <v>1888</v>
      </c>
      <c r="C10" s="327"/>
      <c r="D10" s="327"/>
      <c r="E10" s="327"/>
      <c r="F10" s="327"/>
      <c r="G10" s="468"/>
      <c r="H10" s="330"/>
      <c r="I10" s="330"/>
      <c r="J10" s="330"/>
    </row>
    <row r="11" spans="1:10" s="309" customFormat="1" ht="15" x14ac:dyDescent="0.25">
      <c r="A11" s="326">
        <v>3</v>
      </c>
      <c r="B11" s="327" t="s">
        <v>51</v>
      </c>
      <c r="C11" s="327"/>
      <c r="D11" s="327"/>
      <c r="E11" s="327"/>
      <c r="F11" s="327"/>
      <c r="G11" s="468"/>
      <c r="H11" s="330"/>
      <c r="I11" s="330"/>
      <c r="J11" s="330"/>
    </row>
    <row r="12" spans="1:10" s="309" customFormat="1" ht="29.25" customHeight="1" x14ac:dyDescent="0.25">
      <c r="A12" s="326">
        <v>4</v>
      </c>
      <c r="B12" s="327" t="s">
        <v>1889</v>
      </c>
      <c r="C12" s="327"/>
      <c r="D12" s="327"/>
      <c r="E12" s="327"/>
      <c r="F12" s="327"/>
      <c r="G12" s="468"/>
      <c r="H12" s="330"/>
      <c r="I12" s="330"/>
      <c r="J12" s="330"/>
    </row>
    <row r="13" spans="1:10" s="309" customFormat="1" ht="75" x14ac:dyDescent="0.25">
      <c r="A13" s="326" t="s">
        <v>1890</v>
      </c>
      <c r="B13" s="327" t="s">
        <v>1891</v>
      </c>
      <c r="C13" s="327"/>
      <c r="D13" s="327"/>
      <c r="E13" s="327"/>
      <c r="F13" s="327"/>
      <c r="G13" s="468"/>
      <c r="H13" s="331"/>
      <c r="I13" s="331"/>
      <c r="J13" s="331"/>
    </row>
    <row r="14" spans="1:10" s="309" customFormat="1" ht="15" x14ac:dyDescent="0.25">
      <c r="A14" s="326">
        <v>5</v>
      </c>
      <c r="B14" s="327" t="s">
        <v>360</v>
      </c>
      <c r="C14" s="327"/>
      <c r="D14" s="327"/>
      <c r="E14" s="327"/>
      <c r="F14" s="327"/>
      <c r="G14" s="468"/>
      <c r="H14" s="331"/>
      <c r="I14" s="331"/>
      <c r="J14" s="331"/>
    </row>
    <row r="15" spans="1:10" s="309" customFormat="1" ht="45" x14ac:dyDescent="0.25">
      <c r="A15" s="326">
        <v>6</v>
      </c>
      <c r="B15" s="327" t="s">
        <v>1892</v>
      </c>
      <c r="C15" s="327"/>
      <c r="D15" s="327"/>
      <c r="E15" s="327"/>
      <c r="F15" s="327"/>
      <c r="G15" s="468"/>
      <c r="H15" s="331"/>
      <c r="I15" s="331"/>
      <c r="J15" s="331"/>
    </row>
    <row r="16" spans="1:10" s="309" customFormat="1" ht="75" x14ac:dyDescent="0.25">
      <c r="A16" s="326" t="s">
        <v>1893</v>
      </c>
      <c r="B16" s="473" t="s">
        <v>1894</v>
      </c>
      <c r="C16" s="327"/>
      <c r="D16" s="327"/>
      <c r="E16" s="327"/>
      <c r="F16" s="327"/>
      <c r="G16" s="468"/>
      <c r="H16" s="313"/>
    </row>
    <row r="17" spans="1:7" ht="15" x14ac:dyDescent="0.25">
      <c r="A17" s="1595" t="s">
        <v>1895</v>
      </c>
      <c r="B17" s="1596"/>
      <c r="C17" s="1596"/>
      <c r="D17" s="1596"/>
      <c r="E17" s="1596"/>
      <c r="F17" s="1596"/>
      <c r="G17" s="1596"/>
    </row>
    <row r="18" spans="1:7" ht="15" x14ac:dyDescent="0.25">
      <c r="A18" s="326">
        <v>7</v>
      </c>
      <c r="B18" s="327" t="s">
        <v>1896</v>
      </c>
      <c r="C18" s="327"/>
      <c r="D18" s="327"/>
      <c r="E18" s="327"/>
      <c r="F18" s="327"/>
      <c r="G18" s="468"/>
    </row>
    <row r="19" spans="1:7" ht="45" x14ac:dyDescent="0.25">
      <c r="A19" s="326">
        <v>8</v>
      </c>
      <c r="B19" s="327" t="s">
        <v>1897</v>
      </c>
      <c r="C19" s="327"/>
      <c r="D19" s="327"/>
      <c r="E19" s="327"/>
      <c r="F19" s="327"/>
      <c r="G19" s="468"/>
    </row>
    <row r="20" spans="1:7" ht="15" x14ac:dyDescent="0.25">
      <c r="A20" s="1595" t="s">
        <v>1898</v>
      </c>
      <c r="B20" s="1596"/>
      <c r="C20" s="1596"/>
      <c r="D20" s="1596"/>
      <c r="E20" s="1596"/>
      <c r="F20" s="1596"/>
      <c r="G20" s="1596"/>
    </row>
    <row r="21" spans="1:7" ht="30" x14ac:dyDescent="0.25">
      <c r="A21" s="326">
        <v>9</v>
      </c>
      <c r="B21" s="327" t="s">
        <v>1899</v>
      </c>
      <c r="C21" s="327"/>
      <c r="D21" s="327"/>
      <c r="E21" s="327"/>
      <c r="F21" s="327"/>
      <c r="G21" s="468"/>
    </row>
    <row r="22" spans="1:7" ht="60" x14ac:dyDescent="0.25">
      <c r="A22" s="326">
        <v>10</v>
      </c>
      <c r="B22" s="327" t="s">
        <v>1900</v>
      </c>
      <c r="C22" s="327"/>
      <c r="D22" s="327"/>
      <c r="E22" s="327"/>
      <c r="F22" s="327"/>
      <c r="G22" s="468"/>
    </row>
    <row r="23" spans="1:7" ht="90" x14ac:dyDescent="0.25">
      <c r="A23" s="326" t="s">
        <v>1901</v>
      </c>
      <c r="B23" s="327" t="s">
        <v>1902</v>
      </c>
      <c r="C23" s="327"/>
      <c r="D23" s="327"/>
      <c r="E23" s="327"/>
      <c r="F23" s="327"/>
      <c r="G23" s="468"/>
    </row>
    <row r="24" spans="1:7" ht="30" x14ac:dyDescent="0.25">
      <c r="A24" s="326">
        <v>11</v>
      </c>
      <c r="B24" s="327" t="s">
        <v>1903</v>
      </c>
      <c r="C24" s="327"/>
      <c r="D24" s="327"/>
      <c r="E24" s="327"/>
      <c r="F24" s="327"/>
      <c r="G24" s="468"/>
    </row>
    <row r="25" spans="1:7" ht="60" x14ac:dyDescent="0.25">
      <c r="A25" s="326">
        <v>12</v>
      </c>
      <c r="B25" s="327" t="s">
        <v>1904</v>
      </c>
      <c r="C25" s="327"/>
      <c r="D25" s="327"/>
      <c r="E25" s="327"/>
      <c r="F25" s="327"/>
      <c r="G25" s="468"/>
    </row>
    <row r="26" spans="1:7" ht="90" x14ac:dyDescent="0.25">
      <c r="A26" s="326" t="s">
        <v>1905</v>
      </c>
      <c r="B26" s="327" t="s">
        <v>1906</v>
      </c>
      <c r="C26" s="327"/>
      <c r="D26" s="327"/>
      <c r="E26" s="327"/>
      <c r="F26" s="327"/>
      <c r="G26" s="468"/>
    </row>
    <row r="27" spans="1:7" ht="30" x14ac:dyDescent="0.25">
      <c r="A27" s="326">
        <v>13</v>
      </c>
      <c r="B27" s="327" t="s">
        <v>1907</v>
      </c>
      <c r="C27" s="327"/>
      <c r="D27" s="327"/>
      <c r="E27" s="327"/>
      <c r="F27" s="327"/>
      <c r="G27" s="468"/>
    </row>
    <row r="28" spans="1:7" ht="60" x14ac:dyDescent="0.25">
      <c r="A28" s="326">
        <v>14</v>
      </c>
      <c r="B28" s="327" t="s">
        <v>1908</v>
      </c>
      <c r="C28" s="327"/>
      <c r="D28" s="327"/>
      <c r="E28" s="327"/>
      <c r="F28" s="327"/>
      <c r="G28" s="468"/>
    </row>
    <row r="29" spans="1:7" ht="84" customHeight="1" x14ac:dyDescent="0.25">
      <c r="A29" s="326" t="s">
        <v>1909</v>
      </c>
      <c r="B29" s="327" t="s">
        <v>1910</v>
      </c>
      <c r="C29" s="327"/>
      <c r="D29" s="327"/>
      <c r="E29" s="327"/>
      <c r="F29" s="327"/>
      <c r="G29" s="468"/>
    </row>
    <row r="30" spans="1:7" ht="15" x14ac:dyDescent="0.25">
      <c r="A30" s="1595" t="s">
        <v>80</v>
      </c>
      <c r="B30" s="1596"/>
      <c r="C30" s="1596"/>
      <c r="D30" s="1596"/>
      <c r="E30" s="1596"/>
      <c r="F30" s="1596"/>
      <c r="G30" s="1596"/>
    </row>
    <row r="31" spans="1:7" ht="15" x14ac:dyDescent="0.25">
      <c r="A31" s="326">
        <v>15</v>
      </c>
      <c r="B31" s="327" t="s">
        <v>1911</v>
      </c>
      <c r="C31" s="327"/>
      <c r="D31" s="327"/>
      <c r="E31" s="327"/>
      <c r="F31" s="327"/>
      <c r="G31" s="468"/>
    </row>
    <row r="32" spans="1:7" ht="15" x14ac:dyDescent="0.25">
      <c r="A32" s="326">
        <v>16</v>
      </c>
      <c r="B32" s="327" t="s">
        <v>80</v>
      </c>
      <c r="C32" s="327"/>
      <c r="D32" s="327"/>
      <c r="E32" s="327"/>
      <c r="F32" s="327"/>
      <c r="G32" s="468"/>
    </row>
    <row r="33" spans="1:7" ht="45" x14ac:dyDescent="0.25">
      <c r="A33" s="326">
        <v>17</v>
      </c>
      <c r="B33" s="327" t="s">
        <v>1912</v>
      </c>
      <c r="C33" s="327"/>
      <c r="D33" s="327"/>
      <c r="E33" s="327"/>
      <c r="F33" s="327"/>
      <c r="G33" s="468"/>
    </row>
    <row r="34" spans="1:7" ht="15" x14ac:dyDescent="0.25">
      <c r="A34" s="326" t="s">
        <v>1913</v>
      </c>
      <c r="B34" s="327" t="s">
        <v>360</v>
      </c>
      <c r="C34" s="327"/>
      <c r="D34" s="327"/>
      <c r="E34" s="327"/>
      <c r="F34" s="327"/>
      <c r="G34" s="468"/>
    </row>
  </sheetData>
  <mergeCells count="5">
    <mergeCell ref="A7:G7"/>
    <mergeCell ref="A17:G17"/>
    <mergeCell ref="A20:G20"/>
    <mergeCell ref="A2:G2"/>
    <mergeCell ref="A30:G30"/>
  </mergeCells>
  <pageMargins left="0.70866141732283472" right="0.70866141732283472" top="0.74803149606299213" bottom="0.74803149606299213" header="0.31496062992125984" footer="0.31496062992125984"/>
  <pageSetup paperSize="9" orientation="landscape" r:id="rId1"/>
  <headerFooter>
    <oddHeader xml:space="preserve">&amp;CCS
</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110</vt:i4>
      </vt:variant>
      <vt:variant>
        <vt:lpstr>Pojmenované oblasti</vt:lpstr>
      </vt:variant>
      <vt:variant>
        <vt:i4>17</vt:i4>
      </vt:variant>
    </vt:vector>
  </HeadingPairs>
  <TitlesOfParts>
    <vt:vector size="127" baseType="lpstr">
      <vt:lpstr>Definice_Legenda</vt:lpstr>
      <vt:lpstr>OBSAH</vt:lpstr>
      <vt:lpstr>PŘÍLOHA I</vt:lpstr>
      <vt:lpstr>EU OV1 </vt:lpstr>
      <vt:lpstr>EU KM1</vt:lpstr>
      <vt:lpstr>EU INS1</vt:lpstr>
      <vt:lpstr>EU INS2</vt:lpstr>
      <vt:lpstr>EU OVC</vt:lpstr>
      <vt:lpstr>PŘÍLOHA III</vt:lpstr>
      <vt:lpstr>EU OVA</vt:lpstr>
      <vt:lpstr>EU OVB</vt:lpstr>
      <vt:lpstr>PŘÍLOHA V</vt:lpstr>
      <vt:lpstr>EU LI1 </vt:lpstr>
      <vt:lpstr>EU LI2</vt:lpstr>
      <vt:lpstr> EU LI3</vt:lpstr>
      <vt:lpstr>EU LIA</vt:lpstr>
      <vt:lpstr>EU LIB</vt:lpstr>
      <vt:lpstr>EU PV1</vt:lpstr>
      <vt:lpstr>PŘÍLOHA VII</vt:lpstr>
      <vt:lpstr>EU CC1</vt:lpstr>
      <vt:lpstr>EU CC2  </vt:lpstr>
      <vt:lpstr>EU CCA </vt:lpstr>
      <vt:lpstr>PŘÍLOHA IX</vt:lpstr>
      <vt:lpstr>EU CCyB1</vt:lpstr>
      <vt:lpstr>EU CCyB2</vt:lpstr>
      <vt:lpstr>PŘÍLOHA XI</vt:lpstr>
      <vt:lpstr>EU LR1 – LRSum </vt:lpstr>
      <vt:lpstr>EU LR2 – LRCom</vt:lpstr>
      <vt:lpstr>EU LR3 – LRSpl </vt:lpstr>
      <vt:lpstr>EU LRA</vt:lpstr>
      <vt:lpstr>PŘÍLOHA XIII</vt:lpstr>
      <vt:lpstr>EU LIQA</vt:lpstr>
      <vt:lpstr>EU LIQ1</vt:lpstr>
      <vt:lpstr>EU LIQB</vt:lpstr>
      <vt:lpstr>EU LIQ2</vt:lpstr>
      <vt:lpstr>PŘÍLOHA XV</vt:lpstr>
      <vt:lpstr>EU CRA</vt:lpstr>
      <vt:lpstr>EU CRB</vt:lpstr>
      <vt:lpstr>EU CR1</vt:lpstr>
      <vt:lpstr>EU CR1-A </vt:lpstr>
      <vt:lpstr>EU CR2</vt:lpstr>
      <vt:lpstr>EU CR2a</vt:lpstr>
      <vt:lpstr>EU CQ1</vt:lpstr>
      <vt:lpstr>EU CQ2</vt:lpstr>
      <vt:lpstr>EU CQ3</vt:lpstr>
      <vt:lpstr>EU CQ4</vt:lpstr>
      <vt:lpstr> EU CQ5</vt:lpstr>
      <vt:lpstr>EU CQ6</vt:lpstr>
      <vt:lpstr>EU CQ7</vt:lpstr>
      <vt:lpstr>EU CQ8</vt:lpstr>
      <vt:lpstr>PŘÍLOHA XVII</vt:lpstr>
      <vt:lpstr>EU CRC</vt:lpstr>
      <vt:lpstr>EU CR3 </vt:lpstr>
      <vt:lpstr>PŘÍLOHA XIX</vt:lpstr>
      <vt:lpstr>EU CRD</vt:lpstr>
      <vt:lpstr>EU CR4</vt:lpstr>
      <vt:lpstr>EU CR5 </vt:lpstr>
      <vt:lpstr>PŘÍLOHA XXI</vt:lpstr>
      <vt:lpstr>EU CRE</vt:lpstr>
      <vt:lpstr>EU CR6 </vt:lpstr>
      <vt:lpstr>EU CR6-A</vt:lpstr>
      <vt:lpstr>EU CR7 </vt:lpstr>
      <vt:lpstr>EU CR7-A </vt:lpstr>
      <vt:lpstr>EU CR8</vt:lpstr>
      <vt:lpstr>EU CR9</vt:lpstr>
      <vt:lpstr>EU CR9.1</vt:lpstr>
      <vt:lpstr>PŘÍLOHA XXIII</vt:lpstr>
      <vt:lpstr>EU CR10</vt:lpstr>
      <vt:lpstr>PŘÍLOHA XXV</vt:lpstr>
      <vt:lpstr>EU CCRA</vt:lpstr>
      <vt:lpstr>EU CCR1</vt:lpstr>
      <vt:lpstr>EU CCR2</vt:lpstr>
      <vt:lpstr>EU CCR3</vt:lpstr>
      <vt:lpstr>EU CCR4</vt:lpstr>
      <vt:lpstr>EU CCR5</vt:lpstr>
      <vt:lpstr>EU CCR6</vt:lpstr>
      <vt:lpstr>EU CCR7</vt:lpstr>
      <vt:lpstr>EU CCR8</vt:lpstr>
      <vt:lpstr>PŘÍLOHA XXVII</vt:lpstr>
      <vt:lpstr>EU SECA</vt:lpstr>
      <vt:lpstr>EU SEC1</vt:lpstr>
      <vt:lpstr>EU SEC2</vt:lpstr>
      <vt:lpstr>EU SEC3</vt:lpstr>
      <vt:lpstr>EU SEC4</vt:lpstr>
      <vt:lpstr>EU SEC5</vt:lpstr>
      <vt:lpstr>PŘÍLOHA XXIX</vt:lpstr>
      <vt:lpstr>EU MRA</vt:lpstr>
      <vt:lpstr>EU MR1 </vt:lpstr>
      <vt:lpstr>EU MRB</vt:lpstr>
      <vt:lpstr>EU MR2-A</vt:lpstr>
      <vt:lpstr>EU MR2-B</vt:lpstr>
      <vt:lpstr>EU MR3</vt:lpstr>
      <vt:lpstr>EU MR4</vt:lpstr>
      <vt:lpstr>PŘÍLOHA XXXI</vt:lpstr>
      <vt:lpstr>EU ORA</vt:lpstr>
      <vt:lpstr>EU OR1</vt:lpstr>
      <vt:lpstr>PŘÍLOHA XXXIII</vt:lpstr>
      <vt:lpstr>EU REMA</vt:lpstr>
      <vt:lpstr>EU REM1</vt:lpstr>
      <vt:lpstr>EU REM2</vt:lpstr>
      <vt:lpstr>EU REM3</vt:lpstr>
      <vt:lpstr>EU REM4</vt:lpstr>
      <vt:lpstr>EU REM5</vt:lpstr>
      <vt:lpstr>PŘÍLOHA XXXV</vt:lpstr>
      <vt:lpstr>EU AE1 </vt:lpstr>
      <vt:lpstr>EU AE2 </vt:lpstr>
      <vt:lpstr> EU AE3 </vt:lpstr>
      <vt:lpstr>EU AE4</vt:lpstr>
      <vt:lpstr>EBA_GL_2018_01</vt:lpstr>
      <vt:lpstr>IFRS9 (468)</vt:lpstr>
      <vt:lpstr>'EU MR1 '!_ftn1</vt:lpstr>
      <vt:lpstr>'EU MR1 '!_ftnref1</vt:lpstr>
      <vt:lpstr>'EU LI1 '!_Toc483499698</vt:lpstr>
      <vt:lpstr>'EU CC1'!Názvy_tisku</vt:lpstr>
      <vt:lpstr>'EU CR3 '!Oblast_tisku</vt:lpstr>
      <vt:lpstr>'EU CR6-A'!Oblast_tisku</vt:lpstr>
      <vt:lpstr>'EU CR7 '!Oblast_tisku</vt:lpstr>
      <vt:lpstr>'EU CR9'!Oblast_tisku</vt:lpstr>
      <vt:lpstr>'EU CR9.1'!Oblast_tisku</vt:lpstr>
      <vt:lpstr>'EU LRA'!Oblast_tisku</vt:lpstr>
      <vt:lpstr>'EU CC1'!Oblast_tisku</vt:lpstr>
      <vt:lpstr>'EU LI1 '!Oblast_tisku</vt:lpstr>
      <vt:lpstr>'EU LR1 – LRSum '!Oblast_tisku</vt:lpstr>
      <vt:lpstr>'EU LR2 – LRCom'!Oblast_tisku</vt:lpstr>
      <vt:lpstr>'EU LR3 – LRSpl '!Oblast_tisku</vt:lpstr>
      <vt:lpstr>'EU SEC5'!Oblast_tisku</vt:lpstr>
      <vt:lpstr>OBSAH!Oblast_tisku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2020-09-14T08:59:40Z</dcterms:created>
  <dcterms:modified xsi:type="dcterms:W3CDTF">2021-08-16T10:13:47Z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-479004903</vt:i4>
  </property>
  <property fmtid="{D5CDD505-2E9C-101B-9397-08002B2CF9AE}" pid="3" name="_NewReviewCycle">
    <vt:lpwstr/>
  </property>
  <property fmtid="{D5CDD505-2E9C-101B-9397-08002B2CF9AE}" pid="4" name="_ReviewingToolsShownOnce">
    <vt:lpwstr/>
  </property>
  <property fmtid="{D5CDD505-2E9C-101B-9397-08002B2CF9AE}" pid="5" name="MSIP_Label_2a6524ed-fb1a-49fd-bafe-15c5e5ffd047_Enabled">
    <vt:lpwstr>true</vt:lpwstr>
  </property>
  <property fmtid="{D5CDD505-2E9C-101B-9397-08002B2CF9AE}" pid="6" name="MSIP_Label_2a6524ed-fb1a-49fd-bafe-15c5e5ffd047_SetDate">
    <vt:lpwstr>2021-08-11T12:19:11Z</vt:lpwstr>
  </property>
  <property fmtid="{D5CDD505-2E9C-101B-9397-08002B2CF9AE}" pid="7" name="MSIP_Label_2a6524ed-fb1a-49fd-bafe-15c5e5ffd047_Method">
    <vt:lpwstr>Standard</vt:lpwstr>
  </property>
  <property fmtid="{D5CDD505-2E9C-101B-9397-08002B2CF9AE}" pid="8" name="MSIP_Label_2a6524ed-fb1a-49fd-bafe-15c5e5ffd047_Name">
    <vt:lpwstr>Internal</vt:lpwstr>
  </property>
  <property fmtid="{D5CDD505-2E9C-101B-9397-08002B2CF9AE}" pid="9" name="MSIP_Label_2a6524ed-fb1a-49fd-bafe-15c5e5ffd047_SiteId">
    <vt:lpwstr>9b511fda-f0b1-43a5-b06e-1e720f64520a</vt:lpwstr>
  </property>
  <property fmtid="{D5CDD505-2E9C-101B-9397-08002B2CF9AE}" pid="10" name="MSIP_Label_2a6524ed-fb1a-49fd-bafe-15c5e5ffd047_ActionId">
    <vt:lpwstr>18e594f5-90b7-4025-bcf9-5b78f3336f0e</vt:lpwstr>
  </property>
  <property fmtid="{D5CDD505-2E9C-101B-9397-08002B2CF9AE}" pid="11" name="MSIP_Label_2a6524ed-fb1a-49fd-bafe-15c5e5ffd047_ContentBits">
    <vt:lpwstr>0</vt:lpwstr>
  </property>
</Properties>
</file>